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nyuk.sharepoint.com/sites/CPNY/Shared Documents/General/Misc/Laura's Rubbish/"/>
    </mc:Choice>
  </mc:AlternateContent>
  <xr:revisionPtr revIDLastSave="0" documentId="8_{41716B99-22CD-4A93-8918-CF6954AA0B09}" xr6:coauthVersionLast="47" xr6:coauthVersionMax="47" xr10:uidLastSave="{00000000-0000-0000-0000-000000000000}"/>
  <bookViews>
    <workbookView xWindow="-108" yWindow="-108" windowWidth="23256" windowHeight="12576" xr2:uid="{65818047-1B05-400D-8596-9B10761478A1}"/>
  </bookViews>
  <sheets>
    <sheet name="Introduction" sheetId="3" r:id="rId1"/>
    <sheet name="Simple calculator" sheetId="2" r:id="rId2"/>
    <sheet name="Advanced calculator" sheetId="5" r:id="rId3"/>
    <sheet name="Sheet4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2" l="1"/>
  <c r="E37" i="2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U31" i="5"/>
  <c r="T31" i="5"/>
  <c r="S31" i="5"/>
  <c r="E31" i="5"/>
  <c r="U21" i="5"/>
  <c r="U23" i="5" s="1"/>
  <c r="M21" i="5"/>
  <c r="M23" i="5" s="1"/>
  <c r="H21" i="5"/>
  <c r="H23" i="5" s="1"/>
  <c r="G21" i="5"/>
  <c r="G23" i="5" s="1"/>
  <c r="F21" i="5"/>
  <c r="F23" i="5" s="1"/>
  <c r="E21" i="5"/>
  <c r="E23" i="5" s="1"/>
  <c r="F31" i="5"/>
  <c r="L31" i="5"/>
  <c r="R31" i="5"/>
  <c r="Q31" i="5"/>
  <c r="P31" i="5"/>
  <c r="O31" i="5"/>
  <c r="N31" i="5"/>
  <c r="M31" i="5"/>
  <c r="K31" i="5"/>
  <c r="J31" i="5"/>
  <c r="I31" i="5"/>
  <c r="H31" i="5"/>
  <c r="G31" i="5"/>
  <c r="T21" i="5"/>
  <c r="T23" i="5" s="1"/>
  <c r="S21" i="5"/>
  <c r="S23" i="5" s="1"/>
  <c r="R21" i="5"/>
  <c r="R23" i="5" s="1"/>
  <c r="Q21" i="5"/>
  <c r="Q23" i="5" s="1"/>
  <c r="P21" i="5"/>
  <c r="P23" i="5" s="1"/>
  <c r="O21" i="5"/>
  <c r="O23" i="5" s="1"/>
  <c r="O38" i="5" s="1"/>
  <c r="N21" i="5"/>
  <c r="N23" i="5" s="1"/>
  <c r="N38" i="5" s="1"/>
  <c r="L21" i="5"/>
  <c r="L23" i="5" s="1"/>
  <c r="K21" i="5"/>
  <c r="K23" i="5" s="1"/>
  <c r="J21" i="5"/>
  <c r="J23" i="5" s="1"/>
  <c r="J38" i="5" s="1"/>
  <c r="I21" i="5"/>
  <c r="I23" i="5" s="1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E42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U37" i="2" s="1"/>
  <c r="E23" i="2"/>
  <c r="E22" i="2"/>
  <c r="E21" i="2"/>
  <c r="F20" i="2"/>
  <c r="F27" i="2" s="1"/>
  <c r="F29" i="2" s="1"/>
  <c r="G20" i="2"/>
  <c r="G27" i="2" s="1"/>
  <c r="G29" i="2" s="1"/>
  <c r="H20" i="2"/>
  <c r="H27" i="2" s="1"/>
  <c r="H29" i="2" s="1"/>
  <c r="I20" i="2"/>
  <c r="I27" i="2" s="1"/>
  <c r="I29" i="2" s="1"/>
  <c r="J20" i="2"/>
  <c r="J27" i="2" s="1"/>
  <c r="J29" i="2" s="1"/>
  <c r="K20" i="2"/>
  <c r="K27" i="2" s="1"/>
  <c r="K29" i="2" s="1"/>
  <c r="L20" i="2"/>
  <c r="L27" i="2" s="1"/>
  <c r="L29" i="2" s="1"/>
  <c r="M20" i="2"/>
  <c r="M27" i="2" s="1"/>
  <c r="M29" i="2" s="1"/>
  <c r="N20" i="2"/>
  <c r="N27" i="2" s="1"/>
  <c r="N29" i="2" s="1"/>
  <c r="O20" i="2"/>
  <c r="O27" i="2" s="1"/>
  <c r="O29" i="2" s="1"/>
  <c r="P20" i="2"/>
  <c r="P27" i="2" s="1"/>
  <c r="P29" i="2" s="1"/>
  <c r="Q20" i="2"/>
  <c r="Q27" i="2" s="1"/>
  <c r="Q29" i="2" s="1"/>
  <c r="R20" i="2"/>
  <c r="R27" i="2" s="1"/>
  <c r="R29" i="2" s="1"/>
  <c r="S20" i="2"/>
  <c r="S27" i="2" s="1"/>
  <c r="S29" i="2" s="1"/>
  <c r="T20" i="2"/>
  <c r="T27" i="2" s="1"/>
  <c r="T29" i="2" s="1"/>
  <c r="U20" i="2"/>
  <c r="U27" i="2" s="1"/>
  <c r="U29" i="2" s="1"/>
  <c r="E20" i="2"/>
  <c r="E27" i="2" s="1"/>
  <c r="E29" i="2" s="1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P37" i="2" l="1"/>
  <c r="R37" i="2"/>
  <c r="R44" i="2" s="1"/>
  <c r="R46" i="2" s="1"/>
  <c r="N37" i="2"/>
  <c r="N44" i="2" s="1"/>
  <c r="N46" i="2" s="1"/>
  <c r="I37" i="2"/>
  <c r="I44" i="2" s="1"/>
  <c r="I46" i="2" s="1"/>
  <c r="E46" i="2"/>
  <c r="J37" i="2"/>
  <c r="J44" i="2" s="1"/>
  <c r="J46" i="2" s="1"/>
  <c r="H37" i="2"/>
  <c r="H44" i="2" s="1"/>
  <c r="H46" i="2" s="1"/>
  <c r="G37" i="2"/>
  <c r="G44" i="2" s="1"/>
  <c r="G46" i="2" s="1"/>
  <c r="U44" i="2"/>
  <c r="U46" i="2" s="1"/>
  <c r="F37" i="2"/>
  <c r="F44" i="2" s="1"/>
  <c r="F46" i="2" s="1"/>
  <c r="T37" i="2"/>
  <c r="T44" i="2" s="1"/>
  <c r="T46" i="2" s="1"/>
  <c r="P44" i="2"/>
  <c r="P46" i="2" s="1"/>
  <c r="S37" i="2"/>
  <c r="S44" i="2" s="1"/>
  <c r="S46" i="2" s="1"/>
  <c r="O37" i="2"/>
  <c r="O44" i="2" s="1"/>
  <c r="O46" i="2" s="1"/>
  <c r="M37" i="2"/>
  <c r="M44" i="2" s="1"/>
  <c r="M46" i="2" s="1"/>
  <c r="Q37" i="2"/>
  <c r="Q44" i="2" s="1"/>
  <c r="Q46" i="2" s="1"/>
  <c r="L37" i="2"/>
  <c r="L44" i="2" s="1"/>
  <c r="L46" i="2" s="1"/>
  <c r="K37" i="2"/>
  <c r="K44" i="2" s="1"/>
  <c r="K46" i="2" s="1"/>
  <c r="E38" i="5"/>
  <c r="I38" i="5"/>
  <c r="T38" i="5"/>
  <c r="S38" i="5"/>
  <c r="U38" i="5"/>
  <c r="K38" i="5"/>
  <c r="P38" i="5"/>
  <c r="Q38" i="5"/>
  <c r="F38" i="5"/>
  <c r="G38" i="5"/>
  <c r="L38" i="5"/>
  <c r="H38" i="5"/>
  <c r="M38" i="5"/>
  <c r="R38" i="5"/>
</calcChain>
</file>

<file path=xl/sharedStrings.xml><?xml version="1.0" encoding="utf-8"?>
<sst xmlns="http://schemas.openxmlformats.org/spreadsheetml/2006/main" count="77" uniqueCount="55">
  <si>
    <t>Discount deduction transition calculator</t>
  </si>
  <si>
    <r>
      <rPr>
        <b/>
        <sz val="11"/>
        <color rgb="FFFF0000"/>
        <rFont val="Calibri"/>
        <family val="2"/>
        <scheme val="minor"/>
      </rPr>
      <t>IMPORTANT:</t>
    </r>
    <r>
      <rPr>
        <sz val="11"/>
        <color theme="1"/>
        <rFont val="Calibri"/>
        <family val="2"/>
        <scheme val="minor"/>
      </rPr>
      <t xml:space="preserve"> These figures are illustrative only.</t>
    </r>
  </si>
  <si>
    <t>new discount deduction arrangements taking place from October 2022 until January 2024.</t>
  </si>
  <si>
    <t>The Simple calculator allows contractors to input their pharmacy's average values, which will be applied for all months in the</t>
  </si>
  <si>
    <t>transition period.</t>
  </si>
  <si>
    <t>The Advanced calculator allows contractors to input values for each month individually (e.g. if the contractor has access to data on</t>
  </si>
  <si>
    <t>GO TO SIMPLE CALCULATOR</t>
  </si>
  <si>
    <t>GO TO ADVANCED CALCULATOR</t>
  </si>
  <si>
    <t>Click the links below to use the tool.</t>
  </si>
  <si>
    <t>Inputs required</t>
  </si>
  <si>
    <t>Input values</t>
  </si>
  <si>
    <t>Pharmacy's average total of basic prices at standard discount rates</t>
  </si>
  <si>
    <t>The cells are pre-populated with place holder values to indicate what the inputs should look like.</t>
  </si>
  <si>
    <t>Dispensing month</t>
  </si>
  <si>
    <t>Lower</t>
  </si>
  <si>
    <t>Upper</t>
  </si>
  <si>
    <t>Deduction Rate</t>
  </si>
  <si>
    <t>Input figures in the yellow shaded cells below</t>
  </si>
  <si>
    <t>Basic prices at standard discount rate</t>
  </si>
  <si>
    <t>Appliances at standard discount rate</t>
  </si>
  <si>
    <t>Generics at standard discount rate</t>
  </si>
  <si>
    <t>Brands at standard discount rate</t>
  </si>
  <si>
    <t>Old discount method</t>
  </si>
  <si>
    <t>New discount method</t>
  </si>
  <si>
    <t>Discount rate applied to standard rate prices</t>
  </si>
  <si>
    <t>This tool requires contractors to input their deductible monthly reimbursement values (i.e. total of basic prices at standard rate), as</t>
  </si>
  <si>
    <t>GO BACK TO INTRO</t>
  </si>
  <si>
    <t>Discount deduction applied to payments</t>
  </si>
  <si>
    <t>Discount rate applied to apliances</t>
  </si>
  <si>
    <t>Discount rate applied to generics</t>
  </si>
  <si>
    <t>Discount rate applied to brands</t>
  </si>
  <si>
    <t>Weightings</t>
  </si>
  <si>
    <t>Old system weight</t>
  </si>
  <si>
    <t>New system weight</t>
  </si>
  <si>
    <t>Final discount deduction</t>
  </si>
  <si>
    <t>Discount deduction transition calculator: advanced</t>
  </si>
  <si>
    <t>Discount deduction transition calculator: simple</t>
  </si>
  <si>
    <t>Change in discount dediction</t>
  </si>
  <si>
    <t>This transition calculator tool illustrates the changes to discount deduction that a pharmacy could experience during the transition to</t>
  </si>
  <si>
    <t>would be, were their figures from Oct-22 to Jan-24 to be similar to their historic data).</t>
  </si>
  <si>
    <t>This section contains an advanced calculator, where contractors can input monthly values for their pharmacy payments and dispensing mix</t>
  </si>
  <si>
    <t>This section contains a simple calculator, where contractors can input average values for their pharmacy payments and dispensing mix</t>
  </si>
  <si>
    <t>branded medicines). Contractors who do not know these values may be able to obtain data from their PMR suppliers, or may request</t>
  </si>
  <si>
    <t>their mix split from historic months, they could use this to estimate what their expected change in discount deduction</t>
  </si>
  <si>
    <t>Appliances: Items listed in Part IX of Drug Tariff</t>
  </si>
  <si>
    <t>Group definitions</t>
  </si>
  <si>
    <t>Brands: Any other item</t>
  </si>
  <si>
    <t>Generics: Items listed in Category A or M of Part VIII of Drug Tariff</t>
  </si>
  <si>
    <t>Average appliance percentage of standard rate reimbursement</t>
  </si>
  <si>
    <t>Average generic percentage of standard rate reimbursement</t>
  </si>
  <si>
    <t>Average brand percentage of standard rate reimbursement</t>
  </si>
  <si>
    <t>well as values representing the distribution of their reimbursement split between the new groups (appliances, generic medicines</t>
  </si>
  <si>
    <t>PIR reports from the NHSBSA to self determine them</t>
  </si>
  <si>
    <t>HOW TO REQUEST PIR REPORTS</t>
  </si>
  <si>
    <t>Last updated 08/09/2022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</si>
</sst>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2" xfId="0" applyFill="1" applyBorder="1"/>
    <xf numFmtId="0" fontId="0" fillId="4" borderId="3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7" xfId="0" applyFill="1" applyBorder="1" applyAlignment="1">
      <alignment horizontal="right"/>
    </xf>
    <xf numFmtId="0" fontId="0" fillId="4" borderId="11" xfId="0" applyFill="1" applyBorder="1"/>
    <xf numFmtId="0" fontId="0" fillId="4" borderId="0" xfId="0" applyFill="1"/>
    <xf numFmtId="0" fontId="0" fillId="4" borderId="12" xfId="0" applyFill="1" applyBorder="1" applyAlignment="1">
      <alignment horizontal="right"/>
    </xf>
    <xf numFmtId="10" fontId="0" fillId="2" borderId="0" xfId="0" applyNumberFormat="1" applyFill="1"/>
    <xf numFmtId="165" fontId="0" fillId="2" borderId="0" xfId="1" applyNumberFormat="1" applyFont="1" applyFill="1"/>
    <xf numFmtId="164" fontId="0" fillId="5" borderId="1" xfId="0" applyNumberFormat="1" applyFill="1" applyBorder="1"/>
    <xf numFmtId="9" fontId="0" fillId="5" borderId="1" xfId="0" applyNumberFormat="1" applyFill="1" applyBorder="1"/>
    <xf numFmtId="9" fontId="0" fillId="5" borderId="4" xfId="0" applyNumberFormat="1" applyFill="1" applyBorder="1"/>
    <xf numFmtId="0" fontId="2" fillId="4" borderId="5" xfId="0" applyFont="1" applyFill="1" applyBorder="1" applyAlignment="1">
      <alignment horizontal="left"/>
    </xf>
    <xf numFmtId="17" fontId="2" fillId="4" borderId="6" xfId="0" applyNumberFormat="1" applyFont="1" applyFill="1" applyBorder="1"/>
    <xf numFmtId="17" fontId="2" fillId="4" borderId="7" xfId="0" applyNumberFormat="1" applyFont="1" applyFill="1" applyBorder="1"/>
    <xf numFmtId="0" fontId="0" fillId="4" borderId="12" xfId="0" applyFill="1" applyBorder="1"/>
    <xf numFmtId="164" fontId="0" fillId="4" borderId="0" xfId="0" applyNumberFormat="1" applyFill="1"/>
    <xf numFmtId="164" fontId="0" fillId="4" borderId="12" xfId="0" applyNumberFormat="1" applyFill="1" applyBorder="1"/>
    <xf numFmtId="164" fontId="0" fillId="4" borderId="9" xfId="0" applyNumberFormat="1" applyFill="1" applyBorder="1"/>
    <xf numFmtId="164" fontId="0" fillId="4" borderId="10" xfId="0" applyNumberFormat="1" applyFill="1" applyBorder="1"/>
    <xf numFmtId="0" fontId="2" fillId="4" borderId="5" xfId="0" applyFont="1" applyFill="1" applyBorder="1"/>
    <xf numFmtId="10" fontId="0" fillId="4" borderId="0" xfId="2" applyNumberFormat="1" applyFont="1" applyFill="1" applyBorder="1"/>
    <xf numFmtId="10" fontId="0" fillId="4" borderId="12" xfId="2" applyNumberFormat="1" applyFont="1" applyFill="1" applyBorder="1"/>
    <xf numFmtId="10" fontId="0" fillId="4" borderId="0" xfId="0" applyNumberFormat="1" applyFill="1"/>
    <xf numFmtId="10" fontId="0" fillId="4" borderId="12" xfId="0" applyNumberFormat="1" applyFill="1" applyBorder="1"/>
    <xf numFmtId="9" fontId="0" fillId="4" borderId="0" xfId="0" applyNumberFormat="1" applyFill="1"/>
    <xf numFmtId="9" fontId="0" fillId="4" borderId="12" xfId="0" applyNumberFormat="1" applyFill="1" applyBorder="1"/>
    <xf numFmtId="9" fontId="0" fillId="4" borderId="9" xfId="0" applyNumberFormat="1" applyFill="1" applyBorder="1"/>
    <xf numFmtId="9" fontId="0" fillId="4" borderId="10" xfId="0" applyNumberFormat="1" applyFill="1" applyBorder="1"/>
    <xf numFmtId="0" fontId="2" fillId="4" borderId="13" xfId="0" applyFont="1" applyFill="1" applyBorder="1"/>
    <xf numFmtId="164" fontId="2" fillId="4" borderId="14" xfId="0" applyNumberFormat="1" applyFont="1" applyFill="1" applyBorder="1"/>
    <xf numFmtId="164" fontId="2" fillId="4" borderId="15" xfId="0" applyNumberFormat="1" applyFont="1" applyFill="1" applyBorder="1"/>
    <xf numFmtId="0" fontId="2" fillId="4" borderId="13" xfId="0" applyFont="1" applyFill="1" applyBorder="1" applyAlignment="1">
      <alignment horizontal="left"/>
    </xf>
    <xf numFmtId="17" fontId="2" fillId="4" borderId="14" xfId="0" applyNumberFormat="1" applyFont="1" applyFill="1" applyBorder="1"/>
    <xf numFmtId="17" fontId="2" fillId="4" borderId="15" xfId="0" applyNumberFormat="1" applyFont="1" applyFill="1" applyBorder="1"/>
    <xf numFmtId="164" fontId="0" fillId="5" borderId="16" xfId="0" applyNumberFormat="1" applyFill="1" applyBorder="1"/>
    <xf numFmtId="0" fontId="0" fillId="4" borderId="17" xfId="0" applyFill="1" applyBorder="1"/>
    <xf numFmtId="0" fontId="5" fillId="2" borderId="0" xfId="3" applyFill="1" applyAlignment="1"/>
    <xf numFmtId="0" fontId="0" fillId="0" borderId="0" xfId="0"/>
    <xf numFmtId="0" fontId="5" fillId="0" borderId="0" xfId="3" applyAlignme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28</xdr:row>
      <xdr:rowOff>152400</xdr:rowOff>
    </xdr:from>
    <xdr:to>
      <xdr:col>12</xdr:col>
      <xdr:colOff>124460</xdr:colOff>
      <xdr:row>33</xdr:row>
      <xdr:rowOff>181610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E5A1DC-34C5-4191-9FA7-5E666871A99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7" t="5808" r="5226" b="4100"/>
        <a:stretch/>
      </xdr:blipFill>
      <xdr:spPr bwMode="auto">
        <a:xfrm>
          <a:off x="6353175" y="4419600"/>
          <a:ext cx="1124585" cy="9817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238125</xdr:colOff>
      <xdr:row>28</xdr:row>
      <xdr:rowOff>161925</xdr:rowOff>
    </xdr:from>
    <xdr:to>
      <xdr:col>13</xdr:col>
      <xdr:colOff>560070</xdr:colOff>
      <xdr:row>33</xdr:row>
      <xdr:rowOff>100965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DEE3A3-60E7-4AA4-95B7-63342B7720B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1" t="4620" r="5894" b="11646"/>
        <a:stretch/>
      </xdr:blipFill>
      <xdr:spPr bwMode="auto">
        <a:xfrm>
          <a:off x="7553325" y="4429125"/>
          <a:ext cx="950595" cy="891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snc.org.uk/funding-and-reimbursement/monthly-payments/information-services-portal-isp-by-the-nhsb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AF48D-5D55-49A9-BBCD-30B5B2B0E818}">
  <dimension ref="B3:N40"/>
  <sheetViews>
    <sheetView tabSelected="1" workbookViewId="0">
      <selection activeCell="B34" sqref="B34:D34"/>
    </sheetView>
  </sheetViews>
  <sheetFormatPr defaultColWidth="9.109375" defaultRowHeight="14.4" x14ac:dyDescent="0.3"/>
  <cols>
    <col min="1" max="1" width="9.109375" style="1"/>
    <col min="2" max="14" width="9.44140625" style="1" customWidth="1"/>
    <col min="15" max="16384" width="9.109375" style="1"/>
  </cols>
  <sheetData>
    <row r="3" spans="2:14" ht="21" x14ac:dyDescent="0.4">
      <c r="B3" s="2" t="s">
        <v>0</v>
      </c>
    </row>
    <row r="5" spans="2:14" x14ac:dyDescent="0.3">
      <c r="B5" s="5" t="s">
        <v>38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14" x14ac:dyDescent="0.3">
      <c r="B6" s="8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8" spans="2:14" x14ac:dyDescent="0.3">
      <c r="B8" s="5" t="s">
        <v>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2:14" x14ac:dyDescent="0.3">
      <c r="B9" s="11" t="s">
        <v>51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3">
      <c r="B10" s="11" t="s">
        <v>42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3">
      <c r="B11" s="8" t="s">
        <v>52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3" spans="2:14" x14ac:dyDescent="0.3">
      <c r="B13" s="20" t="s">
        <v>45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2:14" x14ac:dyDescent="0.3">
      <c r="B14" s="27" t="s">
        <v>44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8"/>
    </row>
    <row r="15" spans="2:14" x14ac:dyDescent="0.3">
      <c r="B15" s="27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8"/>
    </row>
    <row r="16" spans="2:14" x14ac:dyDescent="0.3">
      <c r="B16" s="23" t="s">
        <v>46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8" spans="2:14" x14ac:dyDescent="0.3">
      <c r="B18" s="5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2:14" x14ac:dyDescent="0.3">
      <c r="B19" s="8" t="s">
        <v>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1" spans="2:14" x14ac:dyDescent="0.3">
      <c r="B21" s="5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2:14" x14ac:dyDescent="0.3">
      <c r="B22" s="11" t="s">
        <v>43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2:14" x14ac:dyDescent="0.3">
      <c r="B23" s="8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5" spans="2:14" x14ac:dyDescent="0.3">
      <c r="B25" s="14" t="s">
        <v>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</row>
    <row r="27" spans="2:14" x14ac:dyDescent="0.3">
      <c r="B27" s="14" t="s">
        <v>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30" spans="2:14" x14ac:dyDescent="0.3">
      <c r="B30" s="60" t="s">
        <v>6</v>
      </c>
      <c r="C30" s="61"/>
      <c r="D30" s="61"/>
    </row>
    <row r="32" spans="2:14" x14ac:dyDescent="0.3">
      <c r="B32" s="60" t="s">
        <v>7</v>
      </c>
      <c r="C32" s="61"/>
      <c r="D32" s="61"/>
    </row>
    <row r="34" spans="2:4" x14ac:dyDescent="0.3">
      <c r="B34" s="60" t="s">
        <v>53</v>
      </c>
      <c r="C34" s="62"/>
      <c r="D34" s="62"/>
    </row>
    <row r="40" spans="2:4" x14ac:dyDescent="0.3">
      <c r="B40" s="1" t="s">
        <v>54</v>
      </c>
    </row>
  </sheetData>
  <mergeCells count="3">
    <mergeCell ref="B30:D30"/>
    <mergeCell ref="B32:D32"/>
    <mergeCell ref="B34:D34"/>
  </mergeCells>
  <hyperlinks>
    <hyperlink ref="B32" location="'Advanced calculator'!A1" display="GO TO ADVANCED CALCULATOR" xr:uid="{C598F9A0-6A38-419B-8F3B-219D29DF8A1A}"/>
    <hyperlink ref="B30" location="'Simple calculator'!A1" display="GO TO SIMPLE CALCULATOR" xr:uid="{782569DD-E461-4194-9808-75487A1C77E2}"/>
    <hyperlink ref="B34:D34" r:id="rId1" display="HOW TO REQUEST PIR REPORTS" xr:uid="{0286F01B-5A39-410D-A783-929B417C4DF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586C6-DDA9-406D-83D9-5AB6B0C70289}">
  <dimension ref="B1:U46"/>
  <sheetViews>
    <sheetView workbookViewId="0"/>
  </sheetViews>
  <sheetFormatPr defaultColWidth="9.109375" defaultRowHeight="14.4" x14ac:dyDescent="0.3"/>
  <cols>
    <col min="1" max="3" width="9.109375" style="1"/>
    <col min="4" max="4" width="40.44140625" style="1" customWidth="1"/>
    <col min="5" max="17" width="9.44140625" style="1" customWidth="1"/>
    <col min="18" max="16384" width="9.109375" style="1"/>
  </cols>
  <sheetData>
    <row r="1" spans="2:17" x14ac:dyDescent="0.3">
      <c r="B1" s="60" t="s">
        <v>26</v>
      </c>
      <c r="C1" s="62"/>
    </row>
    <row r="2" spans="2:17" ht="21" x14ac:dyDescent="0.4">
      <c r="E2" s="2" t="s">
        <v>36</v>
      </c>
    </row>
    <row r="4" spans="2:17" x14ac:dyDescent="0.3">
      <c r="E4" s="17" t="s">
        <v>41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6" spans="2:17" x14ac:dyDescent="0.3">
      <c r="E6" s="20" t="s">
        <v>17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17" x14ac:dyDescent="0.3">
      <c r="E7" s="23" t="s">
        <v>12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10" spans="2:17" x14ac:dyDescent="0.3">
      <c r="E10" s="20" t="s">
        <v>9</v>
      </c>
      <c r="F10" s="21"/>
      <c r="G10" s="21"/>
      <c r="H10" s="21"/>
      <c r="I10" s="21"/>
      <c r="J10" s="21"/>
      <c r="K10" s="21"/>
      <c r="L10" s="26" t="s">
        <v>10</v>
      </c>
    </row>
    <row r="11" spans="2:17" x14ac:dyDescent="0.3">
      <c r="E11" s="27"/>
      <c r="F11" s="28"/>
      <c r="G11" s="28"/>
      <c r="H11" s="28"/>
      <c r="I11" s="28"/>
      <c r="J11" s="28"/>
      <c r="K11" s="28"/>
      <c r="L11" s="29"/>
    </row>
    <row r="12" spans="2:17" x14ac:dyDescent="0.3">
      <c r="E12" s="27" t="s">
        <v>11</v>
      </c>
      <c r="F12" s="28"/>
      <c r="G12" s="28"/>
      <c r="H12" s="28"/>
      <c r="I12" s="28"/>
      <c r="J12" s="28"/>
      <c r="K12" s="28"/>
      <c r="L12" s="32">
        <v>40000</v>
      </c>
    </row>
    <row r="13" spans="2:17" x14ac:dyDescent="0.3">
      <c r="E13" s="27" t="s">
        <v>48</v>
      </c>
      <c r="F13" s="28"/>
      <c r="G13" s="28"/>
      <c r="H13" s="28"/>
      <c r="I13" s="28"/>
      <c r="J13" s="28"/>
      <c r="K13" s="28"/>
      <c r="L13" s="33">
        <v>7.0000000000000007E-2</v>
      </c>
    </row>
    <row r="14" spans="2:17" x14ac:dyDescent="0.3">
      <c r="E14" s="27" t="s">
        <v>49</v>
      </c>
      <c r="F14" s="28"/>
      <c r="G14" s="28"/>
      <c r="H14" s="28"/>
      <c r="I14" s="28"/>
      <c r="J14" s="28"/>
      <c r="K14" s="28"/>
      <c r="L14" s="34">
        <v>0.3</v>
      </c>
    </row>
    <row r="15" spans="2:17" x14ac:dyDescent="0.3">
      <c r="E15" s="23" t="s">
        <v>50</v>
      </c>
      <c r="F15" s="24"/>
      <c r="G15" s="24"/>
      <c r="H15" s="24"/>
      <c r="I15" s="24"/>
      <c r="J15" s="24"/>
      <c r="K15" s="24"/>
      <c r="L15" s="33">
        <v>0.63</v>
      </c>
    </row>
    <row r="18" spans="4:21" x14ac:dyDescent="0.3">
      <c r="D18" s="35" t="s">
        <v>13</v>
      </c>
      <c r="E18" s="36">
        <v>44805</v>
      </c>
      <c r="F18" s="36">
        <v>44835</v>
      </c>
      <c r="G18" s="36">
        <v>44866</v>
      </c>
      <c r="H18" s="36">
        <v>44896</v>
      </c>
      <c r="I18" s="36">
        <v>44927</v>
      </c>
      <c r="J18" s="36">
        <v>44958</v>
      </c>
      <c r="K18" s="36">
        <v>44986</v>
      </c>
      <c r="L18" s="36">
        <v>45017</v>
      </c>
      <c r="M18" s="36">
        <v>45047</v>
      </c>
      <c r="N18" s="36">
        <v>45078</v>
      </c>
      <c r="O18" s="36">
        <v>45108</v>
      </c>
      <c r="P18" s="36">
        <v>45139</v>
      </c>
      <c r="Q18" s="36">
        <v>45170</v>
      </c>
      <c r="R18" s="36">
        <v>45200</v>
      </c>
      <c r="S18" s="36">
        <v>45231</v>
      </c>
      <c r="T18" s="36">
        <v>45261</v>
      </c>
      <c r="U18" s="37">
        <v>45292</v>
      </c>
    </row>
    <row r="19" spans="4:21" x14ac:dyDescent="0.3"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8"/>
    </row>
    <row r="20" spans="4:21" x14ac:dyDescent="0.3">
      <c r="D20" s="27" t="s">
        <v>18</v>
      </c>
      <c r="E20" s="39">
        <f>$L$12</f>
        <v>40000</v>
      </c>
      <c r="F20" s="39">
        <f t="shared" ref="F20:U20" si="0">$L$12</f>
        <v>40000</v>
      </c>
      <c r="G20" s="39">
        <f t="shared" si="0"/>
        <v>40000</v>
      </c>
      <c r="H20" s="39">
        <f t="shared" si="0"/>
        <v>40000</v>
      </c>
      <c r="I20" s="39">
        <f t="shared" si="0"/>
        <v>40000</v>
      </c>
      <c r="J20" s="39">
        <f t="shared" si="0"/>
        <v>40000</v>
      </c>
      <c r="K20" s="39">
        <f t="shared" si="0"/>
        <v>40000</v>
      </c>
      <c r="L20" s="39">
        <f t="shared" si="0"/>
        <v>40000</v>
      </c>
      <c r="M20" s="39">
        <f t="shared" si="0"/>
        <v>40000</v>
      </c>
      <c r="N20" s="39">
        <f t="shared" si="0"/>
        <v>40000</v>
      </c>
      <c r="O20" s="39">
        <f t="shared" si="0"/>
        <v>40000</v>
      </c>
      <c r="P20" s="39">
        <f t="shared" si="0"/>
        <v>40000</v>
      </c>
      <c r="Q20" s="39">
        <f t="shared" si="0"/>
        <v>40000</v>
      </c>
      <c r="R20" s="39">
        <f t="shared" si="0"/>
        <v>40000</v>
      </c>
      <c r="S20" s="39">
        <f t="shared" si="0"/>
        <v>40000</v>
      </c>
      <c r="T20" s="39">
        <f t="shared" si="0"/>
        <v>40000</v>
      </c>
      <c r="U20" s="40">
        <f t="shared" si="0"/>
        <v>40000</v>
      </c>
    </row>
    <row r="21" spans="4:21" x14ac:dyDescent="0.3">
      <c r="D21" s="27" t="s">
        <v>19</v>
      </c>
      <c r="E21" s="39">
        <f>$L$12*$L$13</f>
        <v>2800.0000000000005</v>
      </c>
      <c r="F21" s="39">
        <f t="shared" ref="F21:U21" si="1">$L$12*$L$13</f>
        <v>2800.0000000000005</v>
      </c>
      <c r="G21" s="39">
        <f t="shared" si="1"/>
        <v>2800.0000000000005</v>
      </c>
      <c r="H21" s="39">
        <f t="shared" si="1"/>
        <v>2800.0000000000005</v>
      </c>
      <c r="I21" s="39">
        <f t="shared" si="1"/>
        <v>2800.0000000000005</v>
      </c>
      <c r="J21" s="39">
        <f t="shared" si="1"/>
        <v>2800.0000000000005</v>
      </c>
      <c r="K21" s="39">
        <f t="shared" si="1"/>
        <v>2800.0000000000005</v>
      </c>
      <c r="L21" s="39">
        <f t="shared" si="1"/>
        <v>2800.0000000000005</v>
      </c>
      <c r="M21" s="39">
        <f t="shared" si="1"/>
        <v>2800.0000000000005</v>
      </c>
      <c r="N21" s="39">
        <f t="shared" si="1"/>
        <v>2800.0000000000005</v>
      </c>
      <c r="O21" s="39">
        <f t="shared" si="1"/>
        <v>2800.0000000000005</v>
      </c>
      <c r="P21" s="39">
        <f t="shared" si="1"/>
        <v>2800.0000000000005</v>
      </c>
      <c r="Q21" s="39">
        <f t="shared" si="1"/>
        <v>2800.0000000000005</v>
      </c>
      <c r="R21" s="39">
        <f t="shared" si="1"/>
        <v>2800.0000000000005</v>
      </c>
      <c r="S21" s="39">
        <f t="shared" si="1"/>
        <v>2800.0000000000005</v>
      </c>
      <c r="T21" s="39">
        <f t="shared" si="1"/>
        <v>2800.0000000000005</v>
      </c>
      <c r="U21" s="40">
        <f t="shared" si="1"/>
        <v>2800.0000000000005</v>
      </c>
    </row>
    <row r="22" spans="4:21" x14ac:dyDescent="0.3">
      <c r="D22" s="27" t="s">
        <v>20</v>
      </c>
      <c r="E22" s="39">
        <f>$L$12*$L$14</f>
        <v>12000</v>
      </c>
      <c r="F22" s="39">
        <f t="shared" ref="F22:U22" si="2">$L$12*$L$14</f>
        <v>12000</v>
      </c>
      <c r="G22" s="39">
        <f t="shared" si="2"/>
        <v>12000</v>
      </c>
      <c r="H22" s="39">
        <f t="shared" si="2"/>
        <v>12000</v>
      </c>
      <c r="I22" s="39">
        <f t="shared" si="2"/>
        <v>12000</v>
      </c>
      <c r="J22" s="39">
        <f t="shared" si="2"/>
        <v>12000</v>
      </c>
      <c r="K22" s="39">
        <f t="shared" si="2"/>
        <v>12000</v>
      </c>
      <c r="L22" s="39">
        <f t="shared" si="2"/>
        <v>12000</v>
      </c>
      <c r="M22" s="39">
        <f t="shared" si="2"/>
        <v>12000</v>
      </c>
      <c r="N22" s="39">
        <f t="shared" si="2"/>
        <v>12000</v>
      </c>
      <c r="O22" s="39">
        <f t="shared" si="2"/>
        <v>12000</v>
      </c>
      <c r="P22" s="39">
        <f t="shared" si="2"/>
        <v>12000</v>
      </c>
      <c r="Q22" s="39">
        <f t="shared" si="2"/>
        <v>12000</v>
      </c>
      <c r="R22" s="39">
        <f t="shared" si="2"/>
        <v>12000</v>
      </c>
      <c r="S22" s="39">
        <f t="shared" si="2"/>
        <v>12000</v>
      </c>
      <c r="T22" s="39">
        <f t="shared" si="2"/>
        <v>12000</v>
      </c>
      <c r="U22" s="40">
        <f t="shared" si="2"/>
        <v>12000</v>
      </c>
    </row>
    <row r="23" spans="4:21" x14ac:dyDescent="0.3">
      <c r="D23" s="23" t="s">
        <v>21</v>
      </c>
      <c r="E23" s="41">
        <f>$L$12*$L$15</f>
        <v>25200</v>
      </c>
      <c r="F23" s="41">
        <f t="shared" ref="F23:U23" si="3">$L$12*$L$15</f>
        <v>25200</v>
      </c>
      <c r="G23" s="41">
        <f t="shared" si="3"/>
        <v>25200</v>
      </c>
      <c r="H23" s="41">
        <f t="shared" si="3"/>
        <v>25200</v>
      </c>
      <c r="I23" s="41">
        <f t="shared" si="3"/>
        <v>25200</v>
      </c>
      <c r="J23" s="41">
        <f t="shared" si="3"/>
        <v>25200</v>
      </c>
      <c r="K23" s="41">
        <f t="shared" si="3"/>
        <v>25200</v>
      </c>
      <c r="L23" s="41">
        <f t="shared" si="3"/>
        <v>25200</v>
      </c>
      <c r="M23" s="41">
        <f t="shared" si="3"/>
        <v>25200</v>
      </c>
      <c r="N23" s="41">
        <f t="shared" si="3"/>
        <v>25200</v>
      </c>
      <c r="O23" s="41">
        <f t="shared" si="3"/>
        <v>25200</v>
      </c>
      <c r="P23" s="41">
        <f t="shared" si="3"/>
        <v>25200</v>
      </c>
      <c r="Q23" s="41">
        <f t="shared" si="3"/>
        <v>25200</v>
      </c>
      <c r="R23" s="41">
        <f t="shared" si="3"/>
        <v>25200</v>
      </c>
      <c r="S23" s="41">
        <f t="shared" si="3"/>
        <v>25200</v>
      </c>
      <c r="T23" s="41">
        <f t="shared" si="3"/>
        <v>25200</v>
      </c>
      <c r="U23" s="42">
        <f t="shared" si="3"/>
        <v>25200</v>
      </c>
    </row>
    <row r="25" spans="4:21" x14ac:dyDescent="0.3">
      <c r="D25" s="43" t="s">
        <v>22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</row>
    <row r="26" spans="4:21" x14ac:dyDescent="0.3"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38"/>
    </row>
    <row r="27" spans="4:21" x14ac:dyDescent="0.3">
      <c r="D27" s="27" t="s">
        <v>24</v>
      </c>
      <c r="E27" s="44">
        <f>VLOOKUP(E20,Sheet4!$A:$C,3,1)</f>
        <v>9.6000000000000002E-2</v>
      </c>
      <c r="F27" s="44">
        <f>VLOOKUP(F20,Sheet4!$A:$C,3,1)</f>
        <v>9.6000000000000002E-2</v>
      </c>
      <c r="G27" s="44">
        <f>VLOOKUP(G20,Sheet4!$A:$C,3,1)</f>
        <v>9.6000000000000002E-2</v>
      </c>
      <c r="H27" s="44">
        <f>VLOOKUP(H20,Sheet4!$A:$C,3,1)</f>
        <v>9.6000000000000002E-2</v>
      </c>
      <c r="I27" s="44">
        <f>VLOOKUP(I20,Sheet4!$A:$C,3,1)</f>
        <v>9.6000000000000002E-2</v>
      </c>
      <c r="J27" s="44">
        <f>VLOOKUP(J20,Sheet4!$A:$C,3,1)</f>
        <v>9.6000000000000002E-2</v>
      </c>
      <c r="K27" s="44">
        <f>VLOOKUP(K20,Sheet4!$A:$C,3,1)</f>
        <v>9.6000000000000002E-2</v>
      </c>
      <c r="L27" s="44">
        <f>VLOOKUP(L20,Sheet4!$A:$C,3,1)</f>
        <v>9.6000000000000002E-2</v>
      </c>
      <c r="M27" s="44">
        <f>VLOOKUP(M20,Sheet4!$A:$C,3,1)</f>
        <v>9.6000000000000002E-2</v>
      </c>
      <c r="N27" s="44">
        <f>VLOOKUP(N20,Sheet4!$A:$C,3,1)</f>
        <v>9.6000000000000002E-2</v>
      </c>
      <c r="O27" s="44">
        <f>VLOOKUP(O20,Sheet4!$A:$C,3,1)</f>
        <v>9.6000000000000002E-2</v>
      </c>
      <c r="P27" s="44">
        <f>VLOOKUP(P20,Sheet4!$A:$C,3,1)</f>
        <v>9.6000000000000002E-2</v>
      </c>
      <c r="Q27" s="44">
        <f>VLOOKUP(Q20,Sheet4!$A:$C,3,1)</f>
        <v>9.6000000000000002E-2</v>
      </c>
      <c r="R27" s="44">
        <f>VLOOKUP(R20,Sheet4!$A:$C,3,1)</f>
        <v>9.6000000000000002E-2</v>
      </c>
      <c r="S27" s="44">
        <f>VLOOKUP(S20,Sheet4!$A:$C,3,1)</f>
        <v>9.6000000000000002E-2</v>
      </c>
      <c r="T27" s="44">
        <f>VLOOKUP(T20,Sheet4!$A:$C,3,1)</f>
        <v>9.6000000000000002E-2</v>
      </c>
      <c r="U27" s="45">
        <f>VLOOKUP(U20,Sheet4!$A:$C,3,1)</f>
        <v>9.6000000000000002E-2</v>
      </c>
    </row>
    <row r="28" spans="4:21" x14ac:dyDescent="0.3">
      <c r="D28" s="27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</row>
    <row r="29" spans="4:21" x14ac:dyDescent="0.3">
      <c r="D29" s="23" t="s">
        <v>27</v>
      </c>
      <c r="E29" s="41">
        <f>-(E27*E20)</f>
        <v>-3840</v>
      </c>
      <c r="F29" s="41">
        <f t="shared" ref="F29:U29" si="4">-(F27*F20)</f>
        <v>-3840</v>
      </c>
      <c r="G29" s="41">
        <f t="shared" si="4"/>
        <v>-3840</v>
      </c>
      <c r="H29" s="41">
        <f t="shared" si="4"/>
        <v>-3840</v>
      </c>
      <c r="I29" s="41">
        <f t="shared" si="4"/>
        <v>-3840</v>
      </c>
      <c r="J29" s="41">
        <f t="shared" si="4"/>
        <v>-3840</v>
      </c>
      <c r="K29" s="41">
        <f t="shared" si="4"/>
        <v>-3840</v>
      </c>
      <c r="L29" s="41">
        <f t="shared" si="4"/>
        <v>-3840</v>
      </c>
      <c r="M29" s="41">
        <f t="shared" si="4"/>
        <v>-3840</v>
      </c>
      <c r="N29" s="41">
        <f t="shared" si="4"/>
        <v>-3840</v>
      </c>
      <c r="O29" s="41">
        <f t="shared" si="4"/>
        <v>-3840</v>
      </c>
      <c r="P29" s="41">
        <f t="shared" si="4"/>
        <v>-3840</v>
      </c>
      <c r="Q29" s="41">
        <f t="shared" si="4"/>
        <v>-3840</v>
      </c>
      <c r="R29" s="41">
        <f t="shared" si="4"/>
        <v>-3840</v>
      </c>
      <c r="S29" s="41">
        <f t="shared" si="4"/>
        <v>-3840</v>
      </c>
      <c r="T29" s="41">
        <f t="shared" si="4"/>
        <v>-3840</v>
      </c>
      <c r="U29" s="42">
        <f t="shared" si="4"/>
        <v>-3840</v>
      </c>
    </row>
    <row r="31" spans="4:21" x14ac:dyDescent="0.3">
      <c r="D31" s="43" t="s">
        <v>23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</row>
    <row r="32" spans="4:21" x14ac:dyDescent="0.3"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38"/>
    </row>
    <row r="33" spans="4:21" x14ac:dyDescent="0.3">
      <c r="D33" s="27" t="s">
        <v>28</v>
      </c>
      <c r="E33" s="46">
        <v>9.8500000000000004E-2</v>
      </c>
      <c r="F33" s="46">
        <v>9.8500000000000004E-2</v>
      </c>
      <c r="G33" s="46">
        <v>9.8500000000000004E-2</v>
      </c>
      <c r="H33" s="46">
        <v>9.8500000000000004E-2</v>
      </c>
      <c r="I33" s="46">
        <v>9.8500000000000004E-2</v>
      </c>
      <c r="J33" s="46">
        <v>9.8500000000000004E-2</v>
      </c>
      <c r="K33" s="46">
        <v>9.8500000000000004E-2</v>
      </c>
      <c r="L33" s="46">
        <v>9.8500000000000004E-2</v>
      </c>
      <c r="M33" s="46">
        <v>9.8500000000000004E-2</v>
      </c>
      <c r="N33" s="46">
        <v>9.8500000000000004E-2</v>
      </c>
      <c r="O33" s="46">
        <v>9.8500000000000004E-2</v>
      </c>
      <c r="P33" s="46">
        <v>9.8500000000000004E-2</v>
      </c>
      <c r="Q33" s="46">
        <v>9.8500000000000004E-2</v>
      </c>
      <c r="R33" s="46">
        <v>9.8500000000000004E-2</v>
      </c>
      <c r="S33" s="46">
        <v>9.8500000000000004E-2</v>
      </c>
      <c r="T33" s="46">
        <v>9.8500000000000004E-2</v>
      </c>
      <c r="U33" s="47">
        <v>9.8500000000000004E-2</v>
      </c>
    </row>
    <row r="34" spans="4:21" x14ac:dyDescent="0.3">
      <c r="D34" s="27" t="s">
        <v>29</v>
      </c>
      <c r="E34" s="46">
        <v>0.17519999999999999</v>
      </c>
      <c r="F34" s="46">
        <v>0.17519999999999999</v>
      </c>
      <c r="G34" s="46">
        <v>0.17519999999999999</v>
      </c>
      <c r="H34" s="46">
        <v>0.17519999999999999</v>
      </c>
      <c r="I34" s="46">
        <v>0.17519999999999999</v>
      </c>
      <c r="J34" s="46">
        <v>0.17519999999999999</v>
      </c>
      <c r="K34" s="46">
        <v>0.17519999999999999</v>
      </c>
      <c r="L34" s="46">
        <v>0.17519999999999999</v>
      </c>
      <c r="M34" s="46">
        <v>0.17519999999999999</v>
      </c>
      <c r="N34" s="46">
        <v>0.17519999999999999</v>
      </c>
      <c r="O34" s="46">
        <v>0.17519999999999999</v>
      </c>
      <c r="P34" s="46">
        <v>0.17519999999999999</v>
      </c>
      <c r="Q34" s="46">
        <v>0.17519999999999999</v>
      </c>
      <c r="R34" s="46">
        <v>0.17519999999999999</v>
      </c>
      <c r="S34" s="46">
        <v>0.17519999999999999</v>
      </c>
      <c r="T34" s="46">
        <v>0.17519999999999999</v>
      </c>
      <c r="U34" s="47">
        <v>0.17519999999999999</v>
      </c>
    </row>
    <row r="35" spans="4:21" x14ac:dyDescent="0.3">
      <c r="D35" s="27" t="s">
        <v>30</v>
      </c>
      <c r="E35" s="46">
        <v>0.05</v>
      </c>
      <c r="F35" s="46">
        <v>0.05</v>
      </c>
      <c r="G35" s="46">
        <v>0.05</v>
      </c>
      <c r="H35" s="46">
        <v>0.05</v>
      </c>
      <c r="I35" s="46">
        <v>0.05</v>
      </c>
      <c r="J35" s="46">
        <v>0.05</v>
      </c>
      <c r="K35" s="46">
        <v>0.05</v>
      </c>
      <c r="L35" s="46">
        <v>0.05</v>
      </c>
      <c r="M35" s="46">
        <v>0.05</v>
      </c>
      <c r="N35" s="46">
        <v>0.05</v>
      </c>
      <c r="O35" s="46">
        <v>0.05</v>
      </c>
      <c r="P35" s="46">
        <v>0.05</v>
      </c>
      <c r="Q35" s="46">
        <v>0.05</v>
      </c>
      <c r="R35" s="46">
        <v>0.05</v>
      </c>
      <c r="S35" s="46">
        <v>0.05</v>
      </c>
      <c r="T35" s="46">
        <v>0.05</v>
      </c>
      <c r="U35" s="47">
        <v>0.05</v>
      </c>
    </row>
    <row r="36" spans="4:21" x14ac:dyDescent="0.3"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38"/>
    </row>
    <row r="37" spans="4:21" x14ac:dyDescent="0.3">
      <c r="D37" s="23" t="s">
        <v>27</v>
      </c>
      <c r="E37" s="41">
        <f>-(E21*E33+E22*E34+E23*E35)</f>
        <v>-3638.2000000000003</v>
      </c>
      <c r="F37" s="41">
        <f t="shared" ref="F37:U37" si="5">-(F21*F33+F22*F34+F23*F35)</f>
        <v>-3638.2000000000003</v>
      </c>
      <c r="G37" s="41">
        <f t="shared" si="5"/>
        <v>-3638.2000000000003</v>
      </c>
      <c r="H37" s="41">
        <f t="shared" si="5"/>
        <v>-3638.2000000000003</v>
      </c>
      <c r="I37" s="41">
        <f t="shared" si="5"/>
        <v>-3638.2000000000003</v>
      </c>
      <c r="J37" s="41">
        <f t="shared" si="5"/>
        <v>-3638.2000000000003</v>
      </c>
      <c r="K37" s="41">
        <f t="shared" si="5"/>
        <v>-3638.2000000000003</v>
      </c>
      <c r="L37" s="41">
        <f t="shared" si="5"/>
        <v>-3638.2000000000003</v>
      </c>
      <c r="M37" s="41">
        <f t="shared" si="5"/>
        <v>-3638.2000000000003</v>
      </c>
      <c r="N37" s="41">
        <f t="shared" si="5"/>
        <v>-3638.2000000000003</v>
      </c>
      <c r="O37" s="41">
        <f t="shared" si="5"/>
        <v>-3638.2000000000003</v>
      </c>
      <c r="P37" s="41">
        <f t="shared" si="5"/>
        <v>-3638.2000000000003</v>
      </c>
      <c r="Q37" s="41">
        <f t="shared" si="5"/>
        <v>-3638.2000000000003</v>
      </c>
      <c r="R37" s="41">
        <f t="shared" si="5"/>
        <v>-3638.2000000000003</v>
      </c>
      <c r="S37" s="41">
        <f t="shared" si="5"/>
        <v>-3638.2000000000003</v>
      </c>
      <c r="T37" s="41">
        <f t="shared" si="5"/>
        <v>-3638.2000000000003</v>
      </c>
      <c r="U37" s="42">
        <f t="shared" si="5"/>
        <v>-3638.2000000000003</v>
      </c>
    </row>
    <row r="39" spans="4:21" x14ac:dyDescent="0.3">
      <c r="D39" s="43" t="s">
        <v>31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</row>
    <row r="40" spans="4:21" x14ac:dyDescent="0.3"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8"/>
    </row>
    <row r="41" spans="4:21" x14ac:dyDescent="0.3">
      <c r="D41" s="27" t="s">
        <v>32</v>
      </c>
      <c r="E41" s="48">
        <v>1</v>
      </c>
      <c r="F41" s="48">
        <v>0.85</v>
      </c>
      <c r="G41" s="48">
        <v>0.85</v>
      </c>
      <c r="H41" s="48">
        <v>0.85</v>
      </c>
      <c r="I41" s="48">
        <v>0.7</v>
      </c>
      <c r="J41" s="48">
        <v>0.7</v>
      </c>
      <c r="K41" s="48">
        <v>0.7</v>
      </c>
      <c r="L41" s="48">
        <v>0.5</v>
      </c>
      <c r="M41" s="48">
        <v>0.5</v>
      </c>
      <c r="N41" s="48">
        <v>0.5</v>
      </c>
      <c r="O41" s="48">
        <v>0.3</v>
      </c>
      <c r="P41" s="48">
        <v>0.3</v>
      </c>
      <c r="Q41" s="48">
        <v>0.3</v>
      </c>
      <c r="R41" s="48">
        <v>0.15</v>
      </c>
      <c r="S41" s="48">
        <v>0.15</v>
      </c>
      <c r="T41" s="48">
        <v>0.15</v>
      </c>
      <c r="U41" s="49">
        <v>0</v>
      </c>
    </row>
    <row r="42" spans="4:21" x14ac:dyDescent="0.3">
      <c r="D42" s="23" t="s">
        <v>33</v>
      </c>
      <c r="E42" s="50">
        <f>1-E41</f>
        <v>0</v>
      </c>
      <c r="F42" s="50">
        <f t="shared" ref="F42:U42" si="6">1-F41</f>
        <v>0.15000000000000002</v>
      </c>
      <c r="G42" s="50">
        <f t="shared" si="6"/>
        <v>0.15000000000000002</v>
      </c>
      <c r="H42" s="50">
        <f t="shared" si="6"/>
        <v>0.15000000000000002</v>
      </c>
      <c r="I42" s="50">
        <f t="shared" si="6"/>
        <v>0.30000000000000004</v>
      </c>
      <c r="J42" s="50">
        <f t="shared" si="6"/>
        <v>0.30000000000000004</v>
      </c>
      <c r="K42" s="50">
        <f t="shared" si="6"/>
        <v>0.30000000000000004</v>
      </c>
      <c r="L42" s="50">
        <f t="shared" si="6"/>
        <v>0.5</v>
      </c>
      <c r="M42" s="50">
        <f t="shared" si="6"/>
        <v>0.5</v>
      </c>
      <c r="N42" s="50">
        <f t="shared" si="6"/>
        <v>0.5</v>
      </c>
      <c r="O42" s="50">
        <f t="shared" si="6"/>
        <v>0.7</v>
      </c>
      <c r="P42" s="50">
        <f t="shared" si="6"/>
        <v>0.7</v>
      </c>
      <c r="Q42" s="50">
        <f t="shared" si="6"/>
        <v>0.7</v>
      </c>
      <c r="R42" s="50">
        <f t="shared" si="6"/>
        <v>0.85</v>
      </c>
      <c r="S42" s="50">
        <f t="shared" si="6"/>
        <v>0.85</v>
      </c>
      <c r="T42" s="50">
        <f t="shared" si="6"/>
        <v>0.85</v>
      </c>
      <c r="U42" s="51">
        <f t="shared" si="6"/>
        <v>1</v>
      </c>
    </row>
    <row r="44" spans="4:21" x14ac:dyDescent="0.3">
      <c r="D44" s="52" t="s">
        <v>34</v>
      </c>
      <c r="E44" s="53">
        <f>E29*E41+E37*E42</f>
        <v>-3840</v>
      </c>
      <c r="F44" s="53">
        <f t="shared" ref="F44:U44" si="7">F29*F41+F37*F42</f>
        <v>-3809.73</v>
      </c>
      <c r="G44" s="53">
        <f t="shared" si="7"/>
        <v>-3809.73</v>
      </c>
      <c r="H44" s="53">
        <f t="shared" si="7"/>
        <v>-3809.73</v>
      </c>
      <c r="I44" s="53">
        <f t="shared" si="7"/>
        <v>-3779.46</v>
      </c>
      <c r="J44" s="53">
        <f t="shared" si="7"/>
        <v>-3779.46</v>
      </c>
      <c r="K44" s="53">
        <f t="shared" si="7"/>
        <v>-3779.46</v>
      </c>
      <c r="L44" s="53">
        <f t="shared" si="7"/>
        <v>-3739.1000000000004</v>
      </c>
      <c r="M44" s="53">
        <f t="shared" si="7"/>
        <v>-3739.1000000000004</v>
      </c>
      <c r="N44" s="53">
        <f t="shared" si="7"/>
        <v>-3739.1000000000004</v>
      </c>
      <c r="O44" s="53">
        <f t="shared" si="7"/>
        <v>-3698.7400000000002</v>
      </c>
      <c r="P44" s="53">
        <f t="shared" si="7"/>
        <v>-3698.7400000000002</v>
      </c>
      <c r="Q44" s="53">
        <f t="shared" si="7"/>
        <v>-3698.7400000000002</v>
      </c>
      <c r="R44" s="53">
        <f t="shared" si="7"/>
        <v>-3668.4700000000003</v>
      </c>
      <c r="S44" s="53">
        <f t="shared" si="7"/>
        <v>-3668.4700000000003</v>
      </c>
      <c r="T44" s="53">
        <f t="shared" si="7"/>
        <v>-3668.4700000000003</v>
      </c>
      <c r="U44" s="54">
        <f t="shared" si="7"/>
        <v>-3638.2000000000003</v>
      </c>
    </row>
    <row r="46" spans="4:21" x14ac:dyDescent="0.3">
      <c r="D46" s="52" t="s">
        <v>37</v>
      </c>
      <c r="E46" s="53">
        <f t="shared" ref="E46:T46" si="8">E29-E44</f>
        <v>0</v>
      </c>
      <c r="F46" s="53">
        <f t="shared" si="8"/>
        <v>-30.269999999999982</v>
      </c>
      <c r="G46" s="53">
        <f t="shared" si="8"/>
        <v>-30.269999999999982</v>
      </c>
      <c r="H46" s="53">
        <f t="shared" si="8"/>
        <v>-30.269999999999982</v>
      </c>
      <c r="I46" s="53">
        <f t="shared" si="8"/>
        <v>-60.539999999999964</v>
      </c>
      <c r="J46" s="53">
        <f t="shared" si="8"/>
        <v>-60.539999999999964</v>
      </c>
      <c r="K46" s="53">
        <f t="shared" si="8"/>
        <v>-60.539999999999964</v>
      </c>
      <c r="L46" s="53">
        <f t="shared" si="8"/>
        <v>-100.89999999999964</v>
      </c>
      <c r="M46" s="53">
        <f t="shared" si="8"/>
        <v>-100.89999999999964</v>
      </c>
      <c r="N46" s="53">
        <f t="shared" si="8"/>
        <v>-100.89999999999964</v>
      </c>
      <c r="O46" s="53">
        <f t="shared" si="8"/>
        <v>-141.25999999999976</v>
      </c>
      <c r="P46" s="53">
        <f t="shared" si="8"/>
        <v>-141.25999999999976</v>
      </c>
      <c r="Q46" s="53">
        <f t="shared" si="8"/>
        <v>-141.25999999999976</v>
      </c>
      <c r="R46" s="53">
        <f t="shared" si="8"/>
        <v>-171.52999999999975</v>
      </c>
      <c r="S46" s="53">
        <f t="shared" si="8"/>
        <v>-171.52999999999975</v>
      </c>
      <c r="T46" s="53">
        <f t="shared" si="8"/>
        <v>-171.52999999999975</v>
      </c>
      <c r="U46" s="54">
        <f>U29-U44</f>
        <v>-201.79999999999973</v>
      </c>
    </row>
  </sheetData>
  <mergeCells count="1">
    <mergeCell ref="B1:C1"/>
  </mergeCells>
  <hyperlinks>
    <hyperlink ref="B1:C1" location="Introduction!A1" display="GO BACK TO INTRO" xr:uid="{A23D6774-0044-425C-8A86-078970E2A91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70361-1BA9-4BFF-85D2-90B0D59B6B44}">
  <dimension ref="B1:U40"/>
  <sheetViews>
    <sheetView workbookViewId="0">
      <selection activeCell="B2" sqref="B2"/>
    </sheetView>
  </sheetViews>
  <sheetFormatPr defaultColWidth="9.109375" defaultRowHeight="14.4" x14ac:dyDescent="0.3"/>
  <cols>
    <col min="1" max="3" width="9.109375" style="1"/>
    <col min="4" max="4" width="40.44140625" style="1" customWidth="1"/>
    <col min="5" max="17" width="9.44140625" style="1" customWidth="1"/>
    <col min="18" max="16384" width="9.109375" style="1"/>
  </cols>
  <sheetData>
    <row r="1" spans="2:21" x14ac:dyDescent="0.3">
      <c r="B1" s="60" t="s">
        <v>26</v>
      </c>
      <c r="C1" s="62"/>
    </row>
    <row r="2" spans="2:21" ht="21" x14ac:dyDescent="0.4">
      <c r="E2" s="2" t="s">
        <v>35</v>
      </c>
    </row>
    <row r="4" spans="2:21" x14ac:dyDescent="0.3">
      <c r="E4" s="17" t="s">
        <v>40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6" spans="2:21" x14ac:dyDescent="0.3">
      <c r="E6" s="20" t="s">
        <v>17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21" x14ac:dyDescent="0.3">
      <c r="E7" s="23" t="s">
        <v>12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12" spans="2:21" x14ac:dyDescent="0.3">
      <c r="D12" s="55" t="s">
        <v>13</v>
      </c>
      <c r="E12" s="56">
        <v>44805</v>
      </c>
      <c r="F12" s="56">
        <v>44835</v>
      </c>
      <c r="G12" s="56">
        <v>44866</v>
      </c>
      <c r="H12" s="56">
        <v>44896</v>
      </c>
      <c r="I12" s="56">
        <v>44927</v>
      </c>
      <c r="J12" s="56">
        <v>44958</v>
      </c>
      <c r="K12" s="56">
        <v>44986</v>
      </c>
      <c r="L12" s="56">
        <v>45017</v>
      </c>
      <c r="M12" s="56">
        <v>45047</v>
      </c>
      <c r="N12" s="56">
        <v>45078</v>
      </c>
      <c r="O12" s="56">
        <v>45108</v>
      </c>
      <c r="P12" s="56">
        <v>45139</v>
      </c>
      <c r="Q12" s="56">
        <v>45170</v>
      </c>
      <c r="R12" s="56">
        <v>45200</v>
      </c>
      <c r="S12" s="56">
        <v>45231</v>
      </c>
      <c r="T12" s="56">
        <v>45261</v>
      </c>
      <c r="U12" s="57">
        <v>45292</v>
      </c>
    </row>
    <row r="14" spans="2:21" x14ac:dyDescent="0.3">
      <c r="D14" s="59" t="s">
        <v>18</v>
      </c>
      <c r="E14" s="58">
        <v>40000</v>
      </c>
      <c r="F14" s="32">
        <v>40000</v>
      </c>
      <c r="G14" s="32">
        <v>40000</v>
      </c>
      <c r="H14" s="32">
        <v>40000</v>
      </c>
      <c r="I14" s="32">
        <v>40000</v>
      </c>
      <c r="J14" s="32">
        <v>40000</v>
      </c>
      <c r="K14" s="32">
        <v>40000</v>
      </c>
      <c r="L14" s="32">
        <v>40000</v>
      </c>
      <c r="M14" s="32">
        <v>40000</v>
      </c>
      <c r="N14" s="32">
        <v>40000</v>
      </c>
      <c r="O14" s="32">
        <v>40000</v>
      </c>
      <c r="P14" s="32">
        <v>40000</v>
      </c>
      <c r="Q14" s="32">
        <v>40000</v>
      </c>
      <c r="R14" s="32">
        <v>40000</v>
      </c>
      <c r="S14" s="32">
        <v>40000</v>
      </c>
      <c r="T14" s="32">
        <v>40000</v>
      </c>
      <c r="U14" s="32">
        <v>40000</v>
      </c>
    </row>
    <row r="15" spans="2:21" x14ac:dyDescent="0.3">
      <c r="D15" s="4" t="s">
        <v>19</v>
      </c>
      <c r="E15" s="58">
        <v>2800.0000000000005</v>
      </c>
      <c r="F15" s="32">
        <v>2800.0000000000005</v>
      </c>
      <c r="G15" s="32">
        <v>2800.0000000000005</v>
      </c>
      <c r="H15" s="32">
        <v>2800.0000000000005</v>
      </c>
      <c r="I15" s="32">
        <v>2800.0000000000005</v>
      </c>
      <c r="J15" s="32">
        <v>2800.0000000000005</v>
      </c>
      <c r="K15" s="32">
        <v>2800.0000000000005</v>
      </c>
      <c r="L15" s="32">
        <v>2800.0000000000005</v>
      </c>
      <c r="M15" s="32">
        <v>2800.0000000000005</v>
      </c>
      <c r="N15" s="32">
        <v>2800.0000000000005</v>
      </c>
      <c r="O15" s="32">
        <v>2800.0000000000005</v>
      </c>
      <c r="P15" s="32">
        <v>2800.0000000000005</v>
      </c>
      <c r="Q15" s="32">
        <v>2800.0000000000005</v>
      </c>
      <c r="R15" s="32">
        <v>2800.0000000000005</v>
      </c>
      <c r="S15" s="32">
        <v>2800.0000000000005</v>
      </c>
      <c r="T15" s="32">
        <v>2800.0000000000005</v>
      </c>
      <c r="U15" s="32">
        <v>2800.0000000000005</v>
      </c>
    </row>
    <row r="16" spans="2:21" x14ac:dyDescent="0.3">
      <c r="D16" s="4" t="s">
        <v>20</v>
      </c>
      <c r="E16" s="58">
        <v>12000</v>
      </c>
      <c r="F16" s="32">
        <v>12000</v>
      </c>
      <c r="G16" s="32">
        <v>12000</v>
      </c>
      <c r="H16" s="32">
        <v>12000</v>
      </c>
      <c r="I16" s="32">
        <v>12000</v>
      </c>
      <c r="J16" s="32">
        <v>12000</v>
      </c>
      <c r="K16" s="32">
        <v>12000</v>
      </c>
      <c r="L16" s="32">
        <v>12000</v>
      </c>
      <c r="M16" s="32">
        <v>12000</v>
      </c>
      <c r="N16" s="32">
        <v>12000</v>
      </c>
      <c r="O16" s="32">
        <v>12000</v>
      </c>
      <c r="P16" s="32">
        <v>12000</v>
      </c>
      <c r="Q16" s="32">
        <v>12000</v>
      </c>
      <c r="R16" s="32">
        <v>12000</v>
      </c>
      <c r="S16" s="32">
        <v>12000</v>
      </c>
      <c r="T16" s="32">
        <v>12000</v>
      </c>
      <c r="U16" s="32">
        <v>12000</v>
      </c>
    </row>
    <row r="17" spans="4:21" x14ac:dyDescent="0.3">
      <c r="D17" s="3" t="s">
        <v>21</v>
      </c>
      <c r="E17" s="58">
        <v>25200</v>
      </c>
      <c r="F17" s="32">
        <v>25200</v>
      </c>
      <c r="G17" s="32">
        <v>25200</v>
      </c>
      <c r="H17" s="32">
        <v>25200</v>
      </c>
      <c r="I17" s="32">
        <v>25200</v>
      </c>
      <c r="J17" s="32">
        <v>25200</v>
      </c>
      <c r="K17" s="32">
        <v>25200</v>
      </c>
      <c r="L17" s="32">
        <v>25200</v>
      </c>
      <c r="M17" s="32">
        <v>25200</v>
      </c>
      <c r="N17" s="32">
        <v>25200</v>
      </c>
      <c r="O17" s="32">
        <v>25200</v>
      </c>
      <c r="P17" s="32">
        <v>25200</v>
      </c>
      <c r="Q17" s="32">
        <v>25200</v>
      </c>
      <c r="R17" s="32">
        <v>25200</v>
      </c>
      <c r="S17" s="32">
        <v>25200</v>
      </c>
      <c r="T17" s="32">
        <v>25200</v>
      </c>
      <c r="U17" s="32">
        <v>25200</v>
      </c>
    </row>
    <row r="19" spans="4:21" x14ac:dyDescent="0.3">
      <c r="D19" s="43" t="s">
        <v>22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</row>
    <row r="20" spans="4:21" x14ac:dyDescent="0.3"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8"/>
    </row>
    <row r="21" spans="4:21" x14ac:dyDescent="0.3">
      <c r="D21" s="27" t="s">
        <v>24</v>
      </c>
      <c r="E21" s="44">
        <f>VLOOKUP(E14,Sheet4!$A:$C,3,1)</f>
        <v>9.6000000000000002E-2</v>
      </c>
      <c r="F21" s="44">
        <f>VLOOKUP(F14,Sheet4!$A:$C,3,1)</f>
        <v>9.6000000000000002E-2</v>
      </c>
      <c r="G21" s="44">
        <f>VLOOKUP(G14,Sheet4!$A:$C,3,1)</f>
        <v>9.6000000000000002E-2</v>
      </c>
      <c r="H21" s="44">
        <f>VLOOKUP(H14,Sheet4!$A:$C,3,1)</f>
        <v>9.6000000000000002E-2</v>
      </c>
      <c r="I21" s="44">
        <f>VLOOKUP(I14,Sheet4!$A:$C,3,1)</f>
        <v>9.6000000000000002E-2</v>
      </c>
      <c r="J21" s="44">
        <f>VLOOKUP(J14,Sheet4!$A:$C,3,1)</f>
        <v>9.6000000000000002E-2</v>
      </c>
      <c r="K21" s="44">
        <f>VLOOKUP(K14,Sheet4!$A:$C,3,1)</f>
        <v>9.6000000000000002E-2</v>
      </c>
      <c r="L21" s="44">
        <f>VLOOKUP(L14,Sheet4!$A:$C,3,1)</f>
        <v>9.6000000000000002E-2</v>
      </c>
      <c r="M21" s="44">
        <f>VLOOKUP(M14,Sheet4!$A:$C,3,1)</f>
        <v>9.6000000000000002E-2</v>
      </c>
      <c r="N21" s="44">
        <f>VLOOKUP(N14,Sheet4!$A:$C,3,1)</f>
        <v>9.6000000000000002E-2</v>
      </c>
      <c r="O21" s="44">
        <f>VLOOKUP(O14,Sheet4!$A:$C,3,1)</f>
        <v>9.6000000000000002E-2</v>
      </c>
      <c r="P21" s="44">
        <f>VLOOKUP(P14,Sheet4!$A:$C,3,1)</f>
        <v>9.6000000000000002E-2</v>
      </c>
      <c r="Q21" s="44">
        <f>VLOOKUP(Q14,Sheet4!$A:$C,3,1)</f>
        <v>9.6000000000000002E-2</v>
      </c>
      <c r="R21" s="44">
        <f>VLOOKUP(R14,Sheet4!$A:$C,3,1)</f>
        <v>9.6000000000000002E-2</v>
      </c>
      <c r="S21" s="44">
        <f>VLOOKUP(S14,Sheet4!$A:$C,3,1)</f>
        <v>9.6000000000000002E-2</v>
      </c>
      <c r="T21" s="44">
        <f>VLOOKUP(T14,Sheet4!$A:$C,3,1)</f>
        <v>9.6000000000000002E-2</v>
      </c>
      <c r="U21" s="45">
        <f>VLOOKUP(U14,Sheet4!$A:$C,3,1)</f>
        <v>9.6000000000000002E-2</v>
      </c>
    </row>
    <row r="22" spans="4:21" x14ac:dyDescent="0.3">
      <c r="D22" s="27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</row>
    <row r="23" spans="4:21" x14ac:dyDescent="0.3">
      <c r="D23" s="23" t="s">
        <v>27</v>
      </c>
      <c r="E23" s="41">
        <f>-(E21*E14)</f>
        <v>-3840</v>
      </c>
      <c r="F23" s="41">
        <f t="shared" ref="F23:U23" si="0">-(F21*F14)</f>
        <v>-3840</v>
      </c>
      <c r="G23" s="41">
        <f t="shared" si="0"/>
        <v>-3840</v>
      </c>
      <c r="H23" s="41">
        <f t="shared" si="0"/>
        <v>-3840</v>
      </c>
      <c r="I23" s="41">
        <f t="shared" si="0"/>
        <v>-3840</v>
      </c>
      <c r="J23" s="41">
        <f t="shared" si="0"/>
        <v>-3840</v>
      </c>
      <c r="K23" s="41">
        <f t="shared" si="0"/>
        <v>-3840</v>
      </c>
      <c r="L23" s="41">
        <f t="shared" si="0"/>
        <v>-3840</v>
      </c>
      <c r="M23" s="41">
        <f t="shared" si="0"/>
        <v>-3840</v>
      </c>
      <c r="N23" s="41">
        <f t="shared" si="0"/>
        <v>-3840</v>
      </c>
      <c r="O23" s="41">
        <f t="shared" si="0"/>
        <v>-3840</v>
      </c>
      <c r="P23" s="41">
        <f t="shared" si="0"/>
        <v>-3840</v>
      </c>
      <c r="Q23" s="41">
        <f t="shared" si="0"/>
        <v>-3840</v>
      </c>
      <c r="R23" s="41">
        <f t="shared" si="0"/>
        <v>-3840</v>
      </c>
      <c r="S23" s="41">
        <f t="shared" si="0"/>
        <v>-3840</v>
      </c>
      <c r="T23" s="41">
        <f t="shared" si="0"/>
        <v>-3840</v>
      </c>
      <c r="U23" s="42">
        <f t="shared" si="0"/>
        <v>-3840</v>
      </c>
    </row>
    <row r="25" spans="4:21" x14ac:dyDescent="0.3">
      <c r="D25" s="43" t="s">
        <v>23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</row>
    <row r="26" spans="4:21" x14ac:dyDescent="0.3"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38"/>
    </row>
    <row r="27" spans="4:21" x14ac:dyDescent="0.3">
      <c r="D27" s="27" t="s">
        <v>28</v>
      </c>
      <c r="E27" s="46">
        <v>9.8500000000000004E-2</v>
      </c>
      <c r="F27" s="46">
        <v>9.8500000000000004E-2</v>
      </c>
      <c r="G27" s="46">
        <v>9.8500000000000004E-2</v>
      </c>
      <c r="H27" s="46">
        <v>9.8500000000000004E-2</v>
      </c>
      <c r="I27" s="46">
        <v>9.8500000000000004E-2</v>
      </c>
      <c r="J27" s="46">
        <v>9.8500000000000004E-2</v>
      </c>
      <c r="K27" s="46">
        <v>9.8500000000000004E-2</v>
      </c>
      <c r="L27" s="46">
        <v>9.8500000000000004E-2</v>
      </c>
      <c r="M27" s="46">
        <v>9.8500000000000004E-2</v>
      </c>
      <c r="N27" s="46">
        <v>9.8500000000000004E-2</v>
      </c>
      <c r="O27" s="46">
        <v>9.8500000000000004E-2</v>
      </c>
      <c r="P27" s="46">
        <v>9.8500000000000004E-2</v>
      </c>
      <c r="Q27" s="46">
        <v>9.8500000000000004E-2</v>
      </c>
      <c r="R27" s="46">
        <v>9.8500000000000004E-2</v>
      </c>
      <c r="S27" s="46">
        <v>9.8500000000000004E-2</v>
      </c>
      <c r="T27" s="46">
        <v>9.8500000000000004E-2</v>
      </c>
      <c r="U27" s="47">
        <v>9.8500000000000004E-2</v>
      </c>
    </row>
    <row r="28" spans="4:21" x14ac:dyDescent="0.3">
      <c r="D28" s="27" t="s">
        <v>29</v>
      </c>
      <c r="E28" s="46">
        <v>0.17519999999999999</v>
      </c>
      <c r="F28" s="46">
        <v>0.17519999999999999</v>
      </c>
      <c r="G28" s="46">
        <v>0.17519999999999999</v>
      </c>
      <c r="H28" s="46">
        <v>0.17519999999999999</v>
      </c>
      <c r="I28" s="46">
        <v>0.17519999999999999</v>
      </c>
      <c r="J28" s="46">
        <v>0.17519999999999999</v>
      </c>
      <c r="K28" s="46">
        <v>0.17519999999999999</v>
      </c>
      <c r="L28" s="46">
        <v>0.17519999999999999</v>
      </c>
      <c r="M28" s="46">
        <v>0.17519999999999999</v>
      </c>
      <c r="N28" s="46">
        <v>0.17519999999999999</v>
      </c>
      <c r="O28" s="46">
        <v>0.17519999999999999</v>
      </c>
      <c r="P28" s="46">
        <v>0.17519999999999999</v>
      </c>
      <c r="Q28" s="46">
        <v>0.17519999999999999</v>
      </c>
      <c r="R28" s="46">
        <v>0.17519999999999999</v>
      </c>
      <c r="S28" s="46">
        <v>0.17519999999999999</v>
      </c>
      <c r="T28" s="46">
        <v>0.17519999999999999</v>
      </c>
      <c r="U28" s="47">
        <v>0.17519999999999999</v>
      </c>
    </row>
    <row r="29" spans="4:21" x14ac:dyDescent="0.3">
      <c r="D29" s="27" t="s">
        <v>30</v>
      </c>
      <c r="E29" s="46">
        <v>0.05</v>
      </c>
      <c r="F29" s="46">
        <v>0.05</v>
      </c>
      <c r="G29" s="46">
        <v>0.05</v>
      </c>
      <c r="H29" s="46">
        <v>0.05</v>
      </c>
      <c r="I29" s="46">
        <v>0.05</v>
      </c>
      <c r="J29" s="46">
        <v>0.05</v>
      </c>
      <c r="K29" s="46">
        <v>0.05</v>
      </c>
      <c r="L29" s="46">
        <v>0.05</v>
      </c>
      <c r="M29" s="46">
        <v>0.05</v>
      </c>
      <c r="N29" s="46">
        <v>0.05</v>
      </c>
      <c r="O29" s="46">
        <v>0.05</v>
      </c>
      <c r="P29" s="46">
        <v>0.05</v>
      </c>
      <c r="Q29" s="46">
        <v>0.05</v>
      </c>
      <c r="R29" s="46">
        <v>0.05</v>
      </c>
      <c r="S29" s="46">
        <v>0.05</v>
      </c>
      <c r="T29" s="46">
        <v>0.05</v>
      </c>
      <c r="U29" s="47">
        <v>0.05</v>
      </c>
    </row>
    <row r="30" spans="4:21" x14ac:dyDescent="0.3"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38"/>
    </row>
    <row r="31" spans="4:21" x14ac:dyDescent="0.3">
      <c r="D31" s="23" t="s">
        <v>27</v>
      </c>
      <c r="E31" s="41">
        <f>-(E15*E27+E16*E28+E17*E29)</f>
        <v>-3638.2000000000003</v>
      </c>
      <c r="F31" s="41">
        <f t="shared" ref="F31:U31" si="1">-(F15*F27+F16*F28+F17*F29)</f>
        <v>-3638.2000000000003</v>
      </c>
      <c r="G31" s="41">
        <f t="shared" si="1"/>
        <v>-3638.2000000000003</v>
      </c>
      <c r="H31" s="41">
        <f t="shared" si="1"/>
        <v>-3638.2000000000003</v>
      </c>
      <c r="I31" s="41">
        <f t="shared" si="1"/>
        <v>-3638.2000000000003</v>
      </c>
      <c r="J31" s="41">
        <f t="shared" si="1"/>
        <v>-3638.2000000000003</v>
      </c>
      <c r="K31" s="41">
        <f t="shared" si="1"/>
        <v>-3638.2000000000003</v>
      </c>
      <c r="L31" s="41">
        <f t="shared" si="1"/>
        <v>-3638.2000000000003</v>
      </c>
      <c r="M31" s="41">
        <f t="shared" si="1"/>
        <v>-3638.2000000000003</v>
      </c>
      <c r="N31" s="41">
        <f t="shared" si="1"/>
        <v>-3638.2000000000003</v>
      </c>
      <c r="O31" s="41">
        <f t="shared" si="1"/>
        <v>-3638.2000000000003</v>
      </c>
      <c r="P31" s="41">
        <f t="shared" si="1"/>
        <v>-3638.2000000000003</v>
      </c>
      <c r="Q31" s="41">
        <f t="shared" si="1"/>
        <v>-3638.2000000000003</v>
      </c>
      <c r="R31" s="41">
        <f t="shared" si="1"/>
        <v>-3638.2000000000003</v>
      </c>
      <c r="S31" s="41">
        <f t="shared" si="1"/>
        <v>-3638.2000000000003</v>
      </c>
      <c r="T31" s="41">
        <f t="shared" si="1"/>
        <v>-3638.2000000000003</v>
      </c>
      <c r="U31" s="42">
        <f t="shared" si="1"/>
        <v>-3638.2000000000003</v>
      </c>
    </row>
    <row r="33" spans="4:21" x14ac:dyDescent="0.3">
      <c r="D33" s="43" t="s">
        <v>31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</row>
    <row r="34" spans="4:21" x14ac:dyDescent="0.3"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8"/>
    </row>
    <row r="35" spans="4:21" x14ac:dyDescent="0.3">
      <c r="D35" s="27" t="s">
        <v>32</v>
      </c>
      <c r="E35" s="48">
        <v>1</v>
      </c>
      <c r="F35" s="48">
        <v>0.85</v>
      </c>
      <c r="G35" s="48">
        <v>0.85</v>
      </c>
      <c r="H35" s="48">
        <v>0.85</v>
      </c>
      <c r="I35" s="48">
        <v>0.7</v>
      </c>
      <c r="J35" s="48">
        <v>0.7</v>
      </c>
      <c r="K35" s="48">
        <v>0.7</v>
      </c>
      <c r="L35" s="48">
        <v>0.5</v>
      </c>
      <c r="M35" s="48">
        <v>0.5</v>
      </c>
      <c r="N35" s="48">
        <v>0.5</v>
      </c>
      <c r="O35" s="48">
        <v>0.3</v>
      </c>
      <c r="P35" s="48">
        <v>0.3</v>
      </c>
      <c r="Q35" s="48">
        <v>0.3</v>
      </c>
      <c r="R35" s="48">
        <v>0.15</v>
      </c>
      <c r="S35" s="48">
        <v>0.15</v>
      </c>
      <c r="T35" s="48">
        <v>0.15</v>
      </c>
      <c r="U35" s="49">
        <v>0</v>
      </c>
    </row>
    <row r="36" spans="4:21" x14ac:dyDescent="0.3">
      <c r="D36" s="23" t="s">
        <v>33</v>
      </c>
      <c r="E36" s="50">
        <f>1-E35</f>
        <v>0</v>
      </c>
      <c r="F36" s="50">
        <f t="shared" ref="F36:U36" si="2">1-F35</f>
        <v>0.15000000000000002</v>
      </c>
      <c r="G36" s="50">
        <f t="shared" si="2"/>
        <v>0.15000000000000002</v>
      </c>
      <c r="H36" s="50">
        <f t="shared" si="2"/>
        <v>0.15000000000000002</v>
      </c>
      <c r="I36" s="50">
        <f t="shared" si="2"/>
        <v>0.30000000000000004</v>
      </c>
      <c r="J36" s="50">
        <f t="shared" si="2"/>
        <v>0.30000000000000004</v>
      </c>
      <c r="K36" s="50">
        <f t="shared" si="2"/>
        <v>0.30000000000000004</v>
      </c>
      <c r="L36" s="50">
        <f t="shared" si="2"/>
        <v>0.5</v>
      </c>
      <c r="M36" s="50">
        <f t="shared" si="2"/>
        <v>0.5</v>
      </c>
      <c r="N36" s="50">
        <f t="shared" si="2"/>
        <v>0.5</v>
      </c>
      <c r="O36" s="50">
        <f t="shared" si="2"/>
        <v>0.7</v>
      </c>
      <c r="P36" s="50">
        <f t="shared" si="2"/>
        <v>0.7</v>
      </c>
      <c r="Q36" s="50">
        <f t="shared" si="2"/>
        <v>0.7</v>
      </c>
      <c r="R36" s="50">
        <f t="shared" si="2"/>
        <v>0.85</v>
      </c>
      <c r="S36" s="50">
        <f t="shared" si="2"/>
        <v>0.85</v>
      </c>
      <c r="T36" s="50">
        <f t="shared" si="2"/>
        <v>0.85</v>
      </c>
      <c r="U36" s="51">
        <f t="shared" si="2"/>
        <v>1</v>
      </c>
    </row>
    <row r="38" spans="4:21" x14ac:dyDescent="0.3">
      <c r="D38" s="52" t="s">
        <v>34</v>
      </c>
      <c r="E38" s="53">
        <f>E23*E35+E31*E36</f>
        <v>-3840</v>
      </c>
      <c r="F38" s="53">
        <f t="shared" ref="F38:U38" si="3">F23*F35+F31*F36</f>
        <v>-3809.73</v>
      </c>
      <c r="G38" s="53">
        <f t="shared" si="3"/>
        <v>-3809.73</v>
      </c>
      <c r="H38" s="53">
        <f t="shared" si="3"/>
        <v>-3809.73</v>
      </c>
      <c r="I38" s="53">
        <f t="shared" si="3"/>
        <v>-3779.46</v>
      </c>
      <c r="J38" s="53">
        <f t="shared" si="3"/>
        <v>-3779.46</v>
      </c>
      <c r="K38" s="53">
        <f t="shared" si="3"/>
        <v>-3779.46</v>
      </c>
      <c r="L38" s="53">
        <f t="shared" si="3"/>
        <v>-3739.1000000000004</v>
      </c>
      <c r="M38" s="53">
        <f t="shared" si="3"/>
        <v>-3739.1000000000004</v>
      </c>
      <c r="N38" s="53">
        <f t="shared" si="3"/>
        <v>-3739.1000000000004</v>
      </c>
      <c r="O38" s="53">
        <f t="shared" si="3"/>
        <v>-3698.7400000000002</v>
      </c>
      <c r="P38" s="53">
        <f t="shared" si="3"/>
        <v>-3698.7400000000002</v>
      </c>
      <c r="Q38" s="53">
        <f t="shared" si="3"/>
        <v>-3698.7400000000002</v>
      </c>
      <c r="R38" s="53">
        <f t="shared" si="3"/>
        <v>-3668.4700000000003</v>
      </c>
      <c r="S38" s="53">
        <f t="shared" si="3"/>
        <v>-3668.4700000000003</v>
      </c>
      <c r="T38" s="53">
        <f t="shared" si="3"/>
        <v>-3668.4700000000003</v>
      </c>
      <c r="U38" s="54">
        <f t="shared" si="3"/>
        <v>-3638.2000000000003</v>
      </c>
    </row>
    <row r="40" spans="4:21" x14ac:dyDescent="0.3">
      <c r="D40" s="52" t="s">
        <v>37</v>
      </c>
      <c r="E40" s="53">
        <f t="shared" ref="E40:T40" si="4">E23-E38</f>
        <v>0</v>
      </c>
      <c r="F40" s="53">
        <f t="shared" si="4"/>
        <v>-30.269999999999982</v>
      </c>
      <c r="G40" s="53">
        <f t="shared" si="4"/>
        <v>-30.269999999999982</v>
      </c>
      <c r="H40" s="53">
        <f t="shared" si="4"/>
        <v>-30.269999999999982</v>
      </c>
      <c r="I40" s="53">
        <f t="shared" si="4"/>
        <v>-60.539999999999964</v>
      </c>
      <c r="J40" s="53">
        <f t="shared" si="4"/>
        <v>-60.539999999999964</v>
      </c>
      <c r="K40" s="53">
        <f t="shared" si="4"/>
        <v>-60.539999999999964</v>
      </c>
      <c r="L40" s="53">
        <f t="shared" si="4"/>
        <v>-100.89999999999964</v>
      </c>
      <c r="M40" s="53">
        <f t="shared" si="4"/>
        <v>-100.89999999999964</v>
      </c>
      <c r="N40" s="53">
        <f t="shared" si="4"/>
        <v>-100.89999999999964</v>
      </c>
      <c r="O40" s="53">
        <f t="shared" si="4"/>
        <v>-141.25999999999976</v>
      </c>
      <c r="P40" s="53">
        <f t="shared" si="4"/>
        <v>-141.25999999999976</v>
      </c>
      <c r="Q40" s="53">
        <f t="shared" si="4"/>
        <v>-141.25999999999976</v>
      </c>
      <c r="R40" s="53">
        <f t="shared" si="4"/>
        <v>-171.52999999999975</v>
      </c>
      <c r="S40" s="53">
        <f t="shared" si="4"/>
        <v>-171.52999999999975</v>
      </c>
      <c r="T40" s="53">
        <f t="shared" si="4"/>
        <v>-171.52999999999975</v>
      </c>
      <c r="U40" s="54">
        <f>U23-U38</f>
        <v>-201.79999999999973</v>
      </c>
    </row>
  </sheetData>
  <mergeCells count="1">
    <mergeCell ref="B1:C1"/>
  </mergeCells>
  <hyperlinks>
    <hyperlink ref="B1:C1" location="Introduction!A1" display="GO BACK TO INTRO" xr:uid="{E7211A02-D7B0-4AD1-8BE2-031BC1916EC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CA52-7E4C-4EDB-B12D-9090A4F2196B}">
  <dimension ref="A1:C426"/>
  <sheetViews>
    <sheetView workbookViewId="0">
      <selection activeCell="L432" sqref="L432"/>
    </sheetView>
  </sheetViews>
  <sheetFormatPr defaultColWidth="9.109375" defaultRowHeight="14.4" x14ac:dyDescent="0.3"/>
  <cols>
    <col min="1" max="1" width="9.109375" style="1"/>
    <col min="2" max="2" width="18" style="1" bestFit="1" customWidth="1"/>
    <col min="3" max="16384" width="9.109375" style="1"/>
  </cols>
  <sheetData>
    <row r="1" spans="1:3" x14ac:dyDescent="0.3">
      <c r="A1" s="1" t="s">
        <v>14</v>
      </c>
      <c r="B1" s="1" t="s">
        <v>15</v>
      </c>
      <c r="C1" s="1" t="s">
        <v>16</v>
      </c>
    </row>
    <row r="2" spans="1:3" x14ac:dyDescent="0.3">
      <c r="A2" s="1">
        <v>1</v>
      </c>
      <c r="B2" s="1">
        <v>125</v>
      </c>
      <c r="C2" s="30">
        <v>5.6300000000000003E-2</v>
      </c>
    </row>
    <row r="3" spans="1:3" x14ac:dyDescent="0.3">
      <c r="A3" s="1">
        <v>126</v>
      </c>
      <c r="B3" s="1">
        <v>250</v>
      </c>
      <c r="C3" s="30">
        <v>5.6500000000000002E-2</v>
      </c>
    </row>
    <row r="4" spans="1:3" x14ac:dyDescent="0.3">
      <c r="A4" s="1">
        <v>251</v>
      </c>
      <c r="B4" s="1">
        <v>375</v>
      </c>
      <c r="C4" s="30">
        <v>5.6599999999999998E-2</v>
      </c>
    </row>
    <row r="5" spans="1:3" x14ac:dyDescent="0.3">
      <c r="A5" s="1">
        <v>376</v>
      </c>
      <c r="B5" s="1">
        <v>500</v>
      </c>
      <c r="C5" s="30">
        <v>5.6800000000000003E-2</v>
      </c>
    </row>
    <row r="6" spans="1:3" x14ac:dyDescent="0.3">
      <c r="A6" s="1">
        <v>501</v>
      </c>
      <c r="B6" s="1">
        <v>625</v>
      </c>
      <c r="C6" s="30">
        <v>5.7000000000000002E-2</v>
      </c>
    </row>
    <row r="7" spans="1:3" x14ac:dyDescent="0.3">
      <c r="A7" s="1">
        <v>626</v>
      </c>
      <c r="B7" s="1">
        <v>750</v>
      </c>
      <c r="C7" s="30">
        <v>5.7200000000000001E-2</v>
      </c>
    </row>
    <row r="8" spans="1:3" x14ac:dyDescent="0.3">
      <c r="A8" s="1">
        <v>751</v>
      </c>
      <c r="B8" s="1">
        <v>875</v>
      </c>
      <c r="C8" s="30">
        <v>5.7299999999999997E-2</v>
      </c>
    </row>
    <row r="9" spans="1:3" x14ac:dyDescent="0.3">
      <c r="A9" s="1">
        <v>876</v>
      </c>
      <c r="B9" s="1">
        <v>1000</v>
      </c>
      <c r="C9" s="30">
        <v>5.7500000000000002E-2</v>
      </c>
    </row>
    <row r="10" spans="1:3" x14ac:dyDescent="0.3">
      <c r="A10" s="1">
        <v>1001</v>
      </c>
      <c r="B10" s="1">
        <v>1125</v>
      </c>
      <c r="C10" s="30">
        <v>5.7700000000000001E-2</v>
      </c>
    </row>
    <row r="11" spans="1:3" x14ac:dyDescent="0.3">
      <c r="A11" s="1">
        <v>1126</v>
      </c>
      <c r="B11" s="1">
        <v>1250</v>
      </c>
      <c r="C11" s="30">
        <v>5.79E-2</v>
      </c>
    </row>
    <row r="12" spans="1:3" x14ac:dyDescent="0.3">
      <c r="A12" s="1">
        <v>1251</v>
      </c>
      <c r="B12" s="1">
        <v>1375</v>
      </c>
      <c r="C12" s="30">
        <v>5.8000000000000003E-2</v>
      </c>
    </row>
    <row r="13" spans="1:3" x14ac:dyDescent="0.3">
      <c r="A13" s="1">
        <v>1376</v>
      </c>
      <c r="B13" s="1">
        <v>1500</v>
      </c>
      <c r="C13" s="30">
        <v>5.8200000000000002E-2</v>
      </c>
    </row>
    <row r="14" spans="1:3" x14ac:dyDescent="0.3">
      <c r="A14" s="1">
        <v>1501</v>
      </c>
      <c r="B14" s="1">
        <v>1625</v>
      </c>
      <c r="C14" s="30">
        <v>5.8400000000000001E-2</v>
      </c>
    </row>
    <row r="15" spans="1:3" x14ac:dyDescent="0.3">
      <c r="A15" s="1">
        <v>1626</v>
      </c>
      <c r="B15" s="1">
        <v>1750</v>
      </c>
      <c r="C15" s="30">
        <v>5.8599999999999999E-2</v>
      </c>
    </row>
    <row r="16" spans="1:3" x14ac:dyDescent="0.3">
      <c r="A16" s="1">
        <v>1751</v>
      </c>
      <c r="B16" s="1">
        <v>1875</v>
      </c>
      <c r="C16" s="30">
        <v>5.8700000000000002E-2</v>
      </c>
    </row>
    <row r="17" spans="1:3" x14ac:dyDescent="0.3">
      <c r="A17" s="1">
        <v>1876</v>
      </c>
      <c r="B17" s="1">
        <v>2000</v>
      </c>
      <c r="C17" s="30">
        <v>5.8900000000000001E-2</v>
      </c>
    </row>
    <row r="18" spans="1:3" x14ac:dyDescent="0.3">
      <c r="A18" s="1">
        <v>2001</v>
      </c>
      <c r="B18" s="1">
        <v>2125</v>
      </c>
      <c r="C18" s="30">
        <v>5.91E-2</v>
      </c>
    </row>
    <row r="19" spans="1:3" x14ac:dyDescent="0.3">
      <c r="A19" s="1">
        <v>2126</v>
      </c>
      <c r="B19" s="1">
        <v>2250</v>
      </c>
      <c r="C19" s="30">
        <v>5.9299999999999999E-2</v>
      </c>
    </row>
    <row r="20" spans="1:3" x14ac:dyDescent="0.3">
      <c r="A20" s="1">
        <v>2251</v>
      </c>
      <c r="B20" s="1">
        <v>2375</v>
      </c>
      <c r="C20" s="30">
        <v>5.9400000000000001E-2</v>
      </c>
    </row>
    <row r="21" spans="1:3" x14ac:dyDescent="0.3">
      <c r="A21" s="1">
        <v>2376</v>
      </c>
      <c r="B21" s="1">
        <v>2500</v>
      </c>
      <c r="C21" s="30">
        <v>5.96E-2</v>
      </c>
    </row>
    <row r="22" spans="1:3" x14ac:dyDescent="0.3">
      <c r="A22" s="1">
        <v>2501</v>
      </c>
      <c r="B22" s="1">
        <v>2625</v>
      </c>
      <c r="C22" s="30">
        <v>5.9799999999999999E-2</v>
      </c>
    </row>
    <row r="23" spans="1:3" x14ac:dyDescent="0.3">
      <c r="A23" s="1">
        <v>2626</v>
      </c>
      <c r="B23" s="1">
        <v>2750</v>
      </c>
      <c r="C23" s="30">
        <v>0.06</v>
      </c>
    </row>
    <row r="24" spans="1:3" x14ac:dyDescent="0.3">
      <c r="A24" s="1">
        <v>2751</v>
      </c>
      <c r="B24" s="1">
        <v>2875</v>
      </c>
      <c r="C24" s="30">
        <v>6.0100000000000001E-2</v>
      </c>
    </row>
    <row r="25" spans="1:3" x14ac:dyDescent="0.3">
      <c r="A25" s="1">
        <v>2876</v>
      </c>
      <c r="B25" s="1">
        <v>3000</v>
      </c>
      <c r="C25" s="30">
        <v>6.0299999999999999E-2</v>
      </c>
    </row>
    <row r="26" spans="1:3" x14ac:dyDescent="0.3">
      <c r="A26" s="1">
        <v>3001</v>
      </c>
      <c r="B26" s="1">
        <v>3125</v>
      </c>
      <c r="C26" s="30">
        <v>6.0499999999999998E-2</v>
      </c>
    </row>
    <row r="27" spans="1:3" x14ac:dyDescent="0.3">
      <c r="A27" s="1">
        <v>3126</v>
      </c>
      <c r="B27" s="1">
        <v>3250</v>
      </c>
      <c r="C27" s="30">
        <v>6.0699999999999997E-2</v>
      </c>
    </row>
    <row r="28" spans="1:3" x14ac:dyDescent="0.3">
      <c r="A28" s="1">
        <v>3251</v>
      </c>
      <c r="B28" s="1">
        <v>3375</v>
      </c>
      <c r="C28" s="30">
        <v>6.08E-2</v>
      </c>
    </row>
    <row r="29" spans="1:3" x14ac:dyDescent="0.3">
      <c r="A29" s="1">
        <v>3376</v>
      </c>
      <c r="B29" s="1">
        <v>3500</v>
      </c>
      <c r="C29" s="30">
        <v>6.0999999999999999E-2</v>
      </c>
    </row>
    <row r="30" spans="1:3" x14ac:dyDescent="0.3">
      <c r="A30" s="1">
        <v>3501</v>
      </c>
      <c r="B30" s="1">
        <v>3625</v>
      </c>
      <c r="C30" s="30">
        <v>6.1199999999999997E-2</v>
      </c>
    </row>
    <row r="31" spans="1:3" x14ac:dyDescent="0.3">
      <c r="A31" s="1">
        <v>3626</v>
      </c>
      <c r="B31" s="1">
        <v>3750</v>
      </c>
      <c r="C31" s="30">
        <v>6.1400000000000003E-2</v>
      </c>
    </row>
    <row r="32" spans="1:3" x14ac:dyDescent="0.3">
      <c r="A32" s="1">
        <v>3751</v>
      </c>
      <c r="B32" s="1">
        <v>3875</v>
      </c>
      <c r="C32" s="30">
        <v>6.1499999999999999E-2</v>
      </c>
    </row>
    <row r="33" spans="1:3" x14ac:dyDescent="0.3">
      <c r="A33" s="1">
        <v>3876</v>
      </c>
      <c r="B33" s="1">
        <v>4000</v>
      </c>
      <c r="C33" s="30">
        <v>6.1699999999999998E-2</v>
      </c>
    </row>
    <row r="34" spans="1:3" x14ac:dyDescent="0.3">
      <c r="A34" s="1">
        <v>4001</v>
      </c>
      <c r="B34" s="1">
        <v>4125</v>
      </c>
      <c r="C34" s="30">
        <v>6.1899999999999997E-2</v>
      </c>
    </row>
    <row r="35" spans="1:3" x14ac:dyDescent="0.3">
      <c r="A35" s="1">
        <v>4126</v>
      </c>
      <c r="B35" s="1">
        <v>4250</v>
      </c>
      <c r="C35" s="30">
        <v>6.2100000000000002E-2</v>
      </c>
    </row>
    <row r="36" spans="1:3" x14ac:dyDescent="0.3">
      <c r="A36" s="1">
        <v>4251</v>
      </c>
      <c r="B36" s="1">
        <v>4375</v>
      </c>
      <c r="C36" s="30">
        <v>6.2199999999999998E-2</v>
      </c>
    </row>
    <row r="37" spans="1:3" x14ac:dyDescent="0.3">
      <c r="A37" s="1">
        <v>4376</v>
      </c>
      <c r="B37" s="1">
        <v>4500</v>
      </c>
      <c r="C37" s="30">
        <v>6.2399999999999997E-2</v>
      </c>
    </row>
    <row r="38" spans="1:3" x14ac:dyDescent="0.3">
      <c r="A38" s="1">
        <v>4501</v>
      </c>
      <c r="B38" s="1">
        <v>4625</v>
      </c>
      <c r="C38" s="30">
        <v>6.2600000000000003E-2</v>
      </c>
    </row>
    <row r="39" spans="1:3" x14ac:dyDescent="0.3">
      <c r="A39" s="1">
        <v>4626</v>
      </c>
      <c r="B39" s="1">
        <v>4750</v>
      </c>
      <c r="C39" s="30">
        <v>6.2799999999999995E-2</v>
      </c>
    </row>
    <row r="40" spans="1:3" x14ac:dyDescent="0.3">
      <c r="A40" s="1">
        <v>4751</v>
      </c>
      <c r="B40" s="1">
        <v>4875</v>
      </c>
      <c r="C40" s="30">
        <v>6.2899999999999998E-2</v>
      </c>
    </row>
    <row r="41" spans="1:3" x14ac:dyDescent="0.3">
      <c r="A41" s="1">
        <v>4876</v>
      </c>
      <c r="B41" s="1">
        <v>5000</v>
      </c>
      <c r="C41" s="30">
        <v>6.3100000000000003E-2</v>
      </c>
    </row>
    <row r="42" spans="1:3" x14ac:dyDescent="0.3">
      <c r="A42" s="1">
        <v>5001</v>
      </c>
      <c r="B42" s="1">
        <v>5125</v>
      </c>
      <c r="C42" s="30">
        <v>6.3299999999999995E-2</v>
      </c>
    </row>
    <row r="43" spans="1:3" x14ac:dyDescent="0.3">
      <c r="A43" s="1">
        <v>5126</v>
      </c>
      <c r="B43" s="1">
        <v>5250</v>
      </c>
      <c r="C43" s="30">
        <v>6.3500000000000001E-2</v>
      </c>
    </row>
    <row r="44" spans="1:3" x14ac:dyDescent="0.3">
      <c r="A44" s="1">
        <v>5251</v>
      </c>
      <c r="B44" s="1">
        <v>5375</v>
      </c>
      <c r="C44" s="30">
        <v>6.3600000000000004E-2</v>
      </c>
    </row>
    <row r="45" spans="1:3" x14ac:dyDescent="0.3">
      <c r="A45" s="1">
        <v>5376</v>
      </c>
      <c r="B45" s="1">
        <v>5500</v>
      </c>
      <c r="C45" s="30">
        <v>6.3799999999999996E-2</v>
      </c>
    </row>
    <row r="46" spans="1:3" x14ac:dyDescent="0.3">
      <c r="A46" s="1">
        <v>5501</v>
      </c>
      <c r="B46" s="1">
        <v>5625</v>
      </c>
      <c r="C46" s="30">
        <v>6.4000000000000001E-2</v>
      </c>
    </row>
    <row r="47" spans="1:3" x14ac:dyDescent="0.3">
      <c r="A47" s="1">
        <v>5626</v>
      </c>
      <c r="B47" s="1">
        <v>5750</v>
      </c>
      <c r="C47" s="30">
        <v>6.4199999999999993E-2</v>
      </c>
    </row>
    <row r="48" spans="1:3" x14ac:dyDescent="0.3">
      <c r="A48" s="1">
        <v>5751</v>
      </c>
      <c r="B48" s="1">
        <v>5875</v>
      </c>
      <c r="C48" s="30">
        <v>6.4299999999999996E-2</v>
      </c>
    </row>
    <row r="49" spans="1:3" x14ac:dyDescent="0.3">
      <c r="A49" s="1">
        <v>5876</v>
      </c>
      <c r="B49" s="1">
        <v>6000</v>
      </c>
      <c r="C49" s="30">
        <v>6.4500000000000002E-2</v>
      </c>
    </row>
    <row r="50" spans="1:3" x14ac:dyDescent="0.3">
      <c r="A50" s="1">
        <v>6001</v>
      </c>
      <c r="B50" s="1">
        <v>6125</v>
      </c>
      <c r="C50" s="30">
        <v>6.4699999999999994E-2</v>
      </c>
    </row>
    <row r="51" spans="1:3" x14ac:dyDescent="0.3">
      <c r="A51" s="1">
        <v>6126</v>
      </c>
      <c r="B51" s="1">
        <v>6250</v>
      </c>
      <c r="C51" s="30">
        <v>6.4899999999999999E-2</v>
      </c>
    </row>
    <row r="52" spans="1:3" x14ac:dyDescent="0.3">
      <c r="A52" s="1">
        <v>6251</v>
      </c>
      <c r="B52" s="1">
        <v>6375</v>
      </c>
      <c r="C52" s="30">
        <v>6.5000000000000002E-2</v>
      </c>
    </row>
    <row r="53" spans="1:3" x14ac:dyDescent="0.3">
      <c r="A53" s="1">
        <v>6376</v>
      </c>
      <c r="B53" s="1">
        <v>6500</v>
      </c>
      <c r="C53" s="30">
        <v>6.5199999999999994E-2</v>
      </c>
    </row>
    <row r="54" spans="1:3" x14ac:dyDescent="0.3">
      <c r="A54" s="1">
        <v>6501</v>
      </c>
      <c r="B54" s="1">
        <v>6625</v>
      </c>
      <c r="C54" s="30">
        <v>6.54E-2</v>
      </c>
    </row>
    <row r="55" spans="1:3" x14ac:dyDescent="0.3">
      <c r="A55" s="1">
        <v>6626</v>
      </c>
      <c r="B55" s="1">
        <v>6750</v>
      </c>
      <c r="C55" s="30">
        <v>6.5600000000000006E-2</v>
      </c>
    </row>
    <row r="56" spans="1:3" x14ac:dyDescent="0.3">
      <c r="A56" s="1">
        <v>6751</v>
      </c>
      <c r="B56" s="1">
        <v>6875</v>
      </c>
      <c r="C56" s="30">
        <v>6.5699999999999995E-2</v>
      </c>
    </row>
    <row r="57" spans="1:3" x14ac:dyDescent="0.3">
      <c r="A57" s="1">
        <v>6876</v>
      </c>
      <c r="B57" s="1">
        <v>7000</v>
      </c>
      <c r="C57" s="30">
        <v>6.59E-2</v>
      </c>
    </row>
    <row r="58" spans="1:3" x14ac:dyDescent="0.3">
      <c r="A58" s="1">
        <v>7001</v>
      </c>
      <c r="B58" s="1">
        <v>7125</v>
      </c>
      <c r="C58" s="30">
        <v>6.6100000000000006E-2</v>
      </c>
    </row>
    <row r="59" spans="1:3" x14ac:dyDescent="0.3">
      <c r="A59" s="1">
        <v>7126</v>
      </c>
      <c r="B59" s="1">
        <v>7250</v>
      </c>
      <c r="C59" s="30">
        <v>6.6299999999999998E-2</v>
      </c>
    </row>
    <row r="60" spans="1:3" x14ac:dyDescent="0.3">
      <c r="A60" s="1">
        <v>7251</v>
      </c>
      <c r="B60" s="1">
        <v>7375</v>
      </c>
      <c r="C60" s="30">
        <v>6.6400000000000001E-2</v>
      </c>
    </row>
    <row r="61" spans="1:3" x14ac:dyDescent="0.3">
      <c r="A61" s="1">
        <v>7376</v>
      </c>
      <c r="B61" s="1">
        <v>7500</v>
      </c>
      <c r="C61" s="30">
        <v>6.6600000000000006E-2</v>
      </c>
    </row>
    <row r="62" spans="1:3" x14ac:dyDescent="0.3">
      <c r="A62" s="1">
        <v>7501</v>
      </c>
      <c r="B62" s="1">
        <v>7625</v>
      </c>
      <c r="C62" s="30">
        <v>6.6799999999999998E-2</v>
      </c>
    </row>
    <row r="63" spans="1:3" x14ac:dyDescent="0.3">
      <c r="A63" s="1">
        <v>7626</v>
      </c>
      <c r="B63" s="1">
        <v>7750</v>
      </c>
      <c r="C63" s="30">
        <v>6.7000000000000004E-2</v>
      </c>
    </row>
    <row r="64" spans="1:3" x14ac:dyDescent="0.3">
      <c r="A64" s="1">
        <v>7751</v>
      </c>
      <c r="B64" s="1">
        <v>7875</v>
      </c>
      <c r="C64" s="30">
        <v>6.7100000000000007E-2</v>
      </c>
    </row>
    <row r="65" spans="1:3" x14ac:dyDescent="0.3">
      <c r="A65" s="1">
        <v>7876</v>
      </c>
      <c r="B65" s="1">
        <v>8000</v>
      </c>
      <c r="C65" s="30">
        <v>6.7299999999999999E-2</v>
      </c>
    </row>
    <row r="66" spans="1:3" x14ac:dyDescent="0.3">
      <c r="A66" s="1">
        <v>8001</v>
      </c>
      <c r="B66" s="1">
        <v>8125</v>
      </c>
      <c r="C66" s="30">
        <v>6.7500000000000004E-2</v>
      </c>
    </row>
    <row r="67" spans="1:3" x14ac:dyDescent="0.3">
      <c r="A67" s="1">
        <v>8126</v>
      </c>
      <c r="B67" s="1">
        <v>8250</v>
      </c>
      <c r="C67" s="30">
        <v>6.7699999999999996E-2</v>
      </c>
    </row>
    <row r="68" spans="1:3" x14ac:dyDescent="0.3">
      <c r="A68" s="1">
        <v>8251</v>
      </c>
      <c r="B68" s="1">
        <v>8375</v>
      </c>
      <c r="C68" s="30">
        <v>6.7799999999999999E-2</v>
      </c>
    </row>
    <row r="69" spans="1:3" x14ac:dyDescent="0.3">
      <c r="A69" s="1">
        <v>8376</v>
      </c>
      <c r="B69" s="1">
        <v>8500</v>
      </c>
      <c r="C69" s="30">
        <v>6.8000000000000005E-2</v>
      </c>
    </row>
    <row r="70" spans="1:3" x14ac:dyDescent="0.3">
      <c r="A70" s="1">
        <v>8501</v>
      </c>
      <c r="B70" s="1">
        <v>8625</v>
      </c>
      <c r="C70" s="30">
        <v>6.8199999999999997E-2</v>
      </c>
    </row>
    <row r="71" spans="1:3" x14ac:dyDescent="0.3">
      <c r="A71" s="1">
        <v>8626</v>
      </c>
      <c r="B71" s="1">
        <v>8750</v>
      </c>
      <c r="C71" s="30">
        <v>6.8400000000000002E-2</v>
      </c>
    </row>
    <row r="72" spans="1:3" x14ac:dyDescent="0.3">
      <c r="A72" s="1">
        <v>8751</v>
      </c>
      <c r="B72" s="1">
        <v>8875</v>
      </c>
      <c r="C72" s="30">
        <v>6.8500000000000005E-2</v>
      </c>
    </row>
    <row r="73" spans="1:3" x14ac:dyDescent="0.3">
      <c r="A73" s="1">
        <v>8876</v>
      </c>
      <c r="B73" s="1">
        <v>9000</v>
      </c>
      <c r="C73" s="30">
        <v>6.8699999999999997E-2</v>
      </c>
    </row>
    <row r="74" spans="1:3" x14ac:dyDescent="0.3">
      <c r="A74" s="1">
        <v>9001</v>
      </c>
      <c r="B74" s="1">
        <v>9125</v>
      </c>
      <c r="C74" s="30">
        <v>6.8900000000000003E-2</v>
      </c>
    </row>
    <row r="75" spans="1:3" x14ac:dyDescent="0.3">
      <c r="A75" s="1">
        <v>9126</v>
      </c>
      <c r="B75" s="1">
        <v>9250</v>
      </c>
      <c r="C75" s="30">
        <v>6.9099999999999995E-2</v>
      </c>
    </row>
    <row r="76" spans="1:3" x14ac:dyDescent="0.3">
      <c r="A76" s="1">
        <v>9251</v>
      </c>
      <c r="B76" s="1">
        <v>9375</v>
      </c>
      <c r="C76" s="30">
        <v>6.9199999999999998E-2</v>
      </c>
    </row>
    <row r="77" spans="1:3" x14ac:dyDescent="0.3">
      <c r="A77" s="1">
        <v>9376</v>
      </c>
      <c r="B77" s="1">
        <v>9500</v>
      </c>
      <c r="C77" s="30">
        <v>6.9400000000000003E-2</v>
      </c>
    </row>
    <row r="78" spans="1:3" x14ac:dyDescent="0.3">
      <c r="A78" s="1">
        <v>9501</v>
      </c>
      <c r="B78" s="1">
        <v>9625</v>
      </c>
      <c r="C78" s="30">
        <v>6.9599999999999995E-2</v>
      </c>
    </row>
    <row r="79" spans="1:3" x14ac:dyDescent="0.3">
      <c r="A79" s="1">
        <v>9626</v>
      </c>
      <c r="B79" s="1">
        <v>9750</v>
      </c>
      <c r="C79" s="30">
        <v>6.9800000000000001E-2</v>
      </c>
    </row>
    <row r="80" spans="1:3" x14ac:dyDescent="0.3">
      <c r="A80" s="1">
        <v>9751</v>
      </c>
      <c r="B80" s="1">
        <v>9875</v>
      </c>
      <c r="C80" s="30">
        <v>6.9900000000000004E-2</v>
      </c>
    </row>
    <row r="81" spans="1:3" x14ac:dyDescent="0.3">
      <c r="A81" s="1">
        <v>9876</v>
      </c>
      <c r="B81" s="1">
        <v>10000</v>
      </c>
      <c r="C81" s="30">
        <v>7.0099999999999996E-2</v>
      </c>
    </row>
    <row r="82" spans="1:3" x14ac:dyDescent="0.3">
      <c r="A82" s="1">
        <v>10001</v>
      </c>
      <c r="B82" s="1">
        <v>10125</v>
      </c>
      <c r="C82" s="30">
        <v>7.0300000000000001E-2</v>
      </c>
    </row>
    <row r="83" spans="1:3" x14ac:dyDescent="0.3">
      <c r="A83" s="1">
        <v>10126</v>
      </c>
      <c r="B83" s="1">
        <v>10250</v>
      </c>
      <c r="C83" s="30">
        <v>7.0499999999999993E-2</v>
      </c>
    </row>
    <row r="84" spans="1:3" x14ac:dyDescent="0.3">
      <c r="A84" s="1">
        <v>10251</v>
      </c>
      <c r="B84" s="1">
        <v>10375</v>
      </c>
      <c r="C84" s="30">
        <v>7.0599999999999996E-2</v>
      </c>
    </row>
    <row r="85" spans="1:3" x14ac:dyDescent="0.3">
      <c r="A85" s="1">
        <v>10376</v>
      </c>
      <c r="B85" s="1">
        <v>10500</v>
      </c>
      <c r="C85" s="30">
        <v>7.0800000000000002E-2</v>
      </c>
    </row>
    <row r="86" spans="1:3" x14ac:dyDescent="0.3">
      <c r="A86" s="1">
        <v>10501</v>
      </c>
      <c r="B86" s="1">
        <v>10625</v>
      </c>
      <c r="C86" s="30">
        <v>7.0999999999999994E-2</v>
      </c>
    </row>
    <row r="87" spans="1:3" x14ac:dyDescent="0.3">
      <c r="A87" s="1">
        <v>10626</v>
      </c>
      <c r="B87" s="1">
        <v>10750</v>
      </c>
      <c r="C87" s="30">
        <v>7.1199999999999999E-2</v>
      </c>
    </row>
    <row r="88" spans="1:3" x14ac:dyDescent="0.3">
      <c r="A88" s="1">
        <v>10751</v>
      </c>
      <c r="B88" s="1">
        <v>10875</v>
      </c>
      <c r="C88" s="30">
        <v>7.1300000000000002E-2</v>
      </c>
    </row>
    <row r="89" spans="1:3" x14ac:dyDescent="0.3">
      <c r="A89" s="1">
        <v>10876</v>
      </c>
      <c r="B89" s="1">
        <v>11000</v>
      </c>
      <c r="C89" s="30">
        <v>7.1499999999999994E-2</v>
      </c>
    </row>
    <row r="90" spans="1:3" x14ac:dyDescent="0.3">
      <c r="A90" s="1">
        <v>11001</v>
      </c>
      <c r="B90" s="1">
        <v>11125</v>
      </c>
      <c r="C90" s="30">
        <v>7.17E-2</v>
      </c>
    </row>
    <row r="91" spans="1:3" x14ac:dyDescent="0.3">
      <c r="A91" s="1">
        <v>11126</v>
      </c>
      <c r="B91" s="1">
        <v>11250</v>
      </c>
      <c r="C91" s="30">
        <v>7.1900000000000006E-2</v>
      </c>
    </row>
    <row r="92" spans="1:3" x14ac:dyDescent="0.3">
      <c r="A92" s="1">
        <v>11251</v>
      </c>
      <c r="B92" s="1">
        <v>11375</v>
      </c>
      <c r="C92" s="30">
        <v>7.1999999999999995E-2</v>
      </c>
    </row>
    <row r="93" spans="1:3" x14ac:dyDescent="0.3">
      <c r="A93" s="1">
        <v>11376</v>
      </c>
      <c r="B93" s="1">
        <v>11500</v>
      </c>
      <c r="C93" s="30">
        <v>7.22E-2</v>
      </c>
    </row>
    <row r="94" spans="1:3" x14ac:dyDescent="0.3">
      <c r="A94" s="1">
        <v>11501</v>
      </c>
      <c r="B94" s="1">
        <v>11625</v>
      </c>
      <c r="C94" s="30">
        <v>7.2400000000000006E-2</v>
      </c>
    </row>
    <row r="95" spans="1:3" x14ac:dyDescent="0.3">
      <c r="A95" s="1">
        <v>11626</v>
      </c>
      <c r="B95" s="1">
        <v>11750</v>
      </c>
      <c r="C95" s="30">
        <v>7.2599999999999998E-2</v>
      </c>
    </row>
    <row r="96" spans="1:3" x14ac:dyDescent="0.3">
      <c r="A96" s="1">
        <v>11751</v>
      </c>
      <c r="B96" s="1">
        <v>11875</v>
      </c>
      <c r="C96" s="30">
        <v>7.2700000000000001E-2</v>
      </c>
    </row>
    <row r="97" spans="1:3" x14ac:dyDescent="0.3">
      <c r="A97" s="1">
        <v>11876</v>
      </c>
      <c r="B97" s="1">
        <v>12000</v>
      </c>
      <c r="C97" s="30">
        <v>7.2900000000000006E-2</v>
      </c>
    </row>
    <row r="98" spans="1:3" x14ac:dyDescent="0.3">
      <c r="A98" s="1">
        <v>12001</v>
      </c>
      <c r="B98" s="1">
        <v>12125</v>
      </c>
      <c r="C98" s="30">
        <v>7.3099999999999998E-2</v>
      </c>
    </row>
    <row r="99" spans="1:3" x14ac:dyDescent="0.3">
      <c r="A99" s="1">
        <v>12126</v>
      </c>
      <c r="B99" s="1">
        <v>12250</v>
      </c>
      <c r="C99" s="30">
        <v>7.3300000000000004E-2</v>
      </c>
    </row>
    <row r="100" spans="1:3" x14ac:dyDescent="0.3">
      <c r="A100" s="1">
        <v>12251</v>
      </c>
      <c r="B100" s="1">
        <v>12375</v>
      </c>
      <c r="C100" s="30">
        <v>7.3400000000000007E-2</v>
      </c>
    </row>
    <row r="101" spans="1:3" x14ac:dyDescent="0.3">
      <c r="A101" s="1">
        <v>12376</v>
      </c>
      <c r="B101" s="1">
        <v>12500</v>
      </c>
      <c r="C101" s="30">
        <v>7.3599999999999999E-2</v>
      </c>
    </row>
    <row r="102" spans="1:3" x14ac:dyDescent="0.3">
      <c r="A102" s="1">
        <v>12501</v>
      </c>
      <c r="B102" s="1">
        <v>12625</v>
      </c>
      <c r="C102" s="30">
        <v>7.3800000000000004E-2</v>
      </c>
    </row>
    <row r="103" spans="1:3" x14ac:dyDescent="0.3">
      <c r="A103" s="1">
        <v>12626</v>
      </c>
      <c r="B103" s="1">
        <v>12750</v>
      </c>
      <c r="C103" s="30">
        <v>7.3999999999999996E-2</v>
      </c>
    </row>
    <row r="104" spans="1:3" x14ac:dyDescent="0.3">
      <c r="A104" s="1">
        <v>12751</v>
      </c>
      <c r="B104" s="1">
        <v>12875</v>
      </c>
      <c r="C104" s="30">
        <v>7.4099999999999999E-2</v>
      </c>
    </row>
    <row r="105" spans="1:3" x14ac:dyDescent="0.3">
      <c r="A105" s="1">
        <v>12876</v>
      </c>
      <c r="B105" s="1">
        <v>13000</v>
      </c>
      <c r="C105" s="30">
        <v>7.4300000000000005E-2</v>
      </c>
    </row>
    <row r="106" spans="1:3" x14ac:dyDescent="0.3">
      <c r="A106" s="1">
        <v>13001</v>
      </c>
      <c r="B106" s="1">
        <v>13125</v>
      </c>
      <c r="C106" s="30">
        <v>7.4499999999999997E-2</v>
      </c>
    </row>
    <row r="107" spans="1:3" x14ac:dyDescent="0.3">
      <c r="A107" s="1">
        <v>13126</v>
      </c>
      <c r="B107" s="1">
        <v>13250</v>
      </c>
      <c r="C107" s="30">
        <v>7.4700000000000003E-2</v>
      </c>
    </row>
    <row r="108" spans="1:3" x14ac:dyDescent="0.3">
      <c r="A108" s="1">
        <v>13251</v>
      </c>
      <c r="B108" s="1">
        <v>13375</v>
      </c>
      <c r="C108" s="30">
        <v>7.4800000000000005E-2</v>
      </c>
    </row>
    <row r="109" spans="1:3" x14ac:dyDescent="0.3">
      <c r="A109" s="1">
        <v>13376</v>
      </c>
      <c r="B109" s="1">
        <v>13500</v>
      </c>
      <c r="C109" s="30">
        <v>7.4999999999999997E-2</v>
      </c>
    </row>
    <row r="110" spans="1:3" x14ac:dyDescent="0.3">
      <c r="A110" s="1">
        <v>13501</v>
      </c>
      <c r="B110" s="1">
        <v>13625</v>
      </c>
      <c r="C110" s="30">
        <v>7.5200000000000003E-2</v>
      </c>
    </row>
    <row r="111" spans="1:3" x14ac:dyDescent="0.3">
      <c r="A111" s="1">
        <v>13626</v>
      </c>
      <c r="B111" s="1">
        <v>13750</v>
      </c>
      <c r="C111" s="30">
        <v>7.5399999999999995E-2</v>
      </c>
    </row>
    <row r="112" spans="1:3" x14ac:dyDescent="0.3">
      <c r="A112" s="1">
        <v>13751</v>
      </c>
      <c r="B112" s="1">
        <v>13875</v>
      </c>
      <c r="C112" s="30">
        <v>7.5499999999999998E-2</v>
      </c>
    </row>
    <row r="113" spans="1:3" x14ac:dyDescent="0.3">
      <c r="A113" s="1">
        <v>13876</v>
      </c>
      <c r="B113" s="1">
        <v>14000</v>
      </c>
      <c r="C113" s="30">
        <v>7.5700000000000003E-2</v>
      </c>
    </row>
    <row r="114" spans="1:3" x14ac:dyDescent="0.3">
      <c r="A114" s="1">
        <v>14001</v>
      </c>
      <c r="B114" s="1">
        <v>14125</v>
      </c>
      <c r="C114" s="30">
        <v>7.5899999999999995E-2</v>
      </c>
    </row>
    <row r="115" spans="1:3" x14ac:dyDescent="0.3">
      <c r="A115" s="1">
        <v>14126</v>
      </c>
      <c r="B115" s="1">
        <v>14250</v>
      </c>
      <c r="C115" s="30">
        <v>7.6100000000000001E-2</v>
      </c>
    </row>
    <row r="116" spans="1:3" x14ac:dyDescent="0.3">
      <c r="A116" s="1">
        <v>14251</v>
      </c>
      <c r="B116" s="1">
        <v>14375</v>
      </c>
      <c r="C116" s="30">
        <v>7.6200000000000004E-2</v>
      </c>
    </row>
    <row r="117" spans="1:3" x14ac:dyDescent="0.3">
      <c r="A117" s="1">
        <v>14376</v>
      </c>
      <c r="B117" s="1">
        <v>14500</v>
      </c>
      <c r="C117" s="30">
        <v>7.6399999999999996E-2</v>
      </c>
    </row>
    <row r="118" spans="1:3" x14ac:dyDescent="0.3">
      <c r="A118" s="1">
        <v>14501</v>
      </c>
      <c r="B118" s="1">
        <v>14625</v>
      </c>
      <c r="C118" s="30">
        <v>7.6600000000000001E-2</v>
      </c>
    </row>
    <row r="119" spans="1:3" x14ac:dyDescent="0.3">
      <c r="A119" s="1">
        <v>14626</v>
      </c>
      <c r="B119" s="1">
        <v>14750</v>
      </c>
      <c r="C119" s="30">
        <v>7.6799999999999993E-2</v>
      </c>
    </row>
    <row r="120" spans="1:3" x14ac:dyDescent="0.3">
      <c r="A120" s="1">
        <v>14751</v>
      </c>
      <c r="B120" s="1">
        <v>14875</v>
      </c>
      <c r="C120" s="30">
        <v>7.6899999999999996E-2</v>
      </c>
    </row>
    <row r="121" spans="1:3" x14ac:dyDescent="0.3">
      <c r="A121" s="1">
        <v>14876</v>
      </c>
      <c r="B121" s="1">
        <v>15000</v>
      </c>
      <c r="C121" s="30">
        <v>7.7100000000000002E-2</v>
      </c>
    </row>
    <row r="122" spans="1:3" x14ac:dyDescent="0.3">
      <c r="A122" s="1">
        <v>15001</v>
      </c>
      <c r="B122" s="1">
        <v>15125</v>
      </c>
      <c r="C122" s="30">
        <v>7.7299999999999994E-2</v>
      </c>
    </row>
    <row r="123" spans="1:3" x14ac:dyDescent="0.3">
      <c r="A123" s="1">
        <v>15126</v>
      </c>
      <c r="B123" s="1">
        <v>15250</v>
      </c>
      <c r="C123" s="30">
        <v>7.7499999999999999E-2</v>
      </c>
    </row>
    <row r="124" spans="1:3" x14ac:dyDescent="0.3">
      <c r="A124" s="1">
        <v>15251</v>
      </c>
      <c r="B124" s="1">
        <v>15375</v>
      </c>
      <c r="C124" s="30">
        <v>7.7600000000000002E-2</v>
      </c>
    </row>
    <row r="125" spans="1:3" x14ac:dyDescent="0.3">
      <c r="A125" s="1">
        <v>15376</v>
      </c>
      <c r="B125" s="1">
        <v>15500</v>
      </c>
      <c r="C125" s="30">
        <v>7.7799999999999994E-2</v>
      </c>
    </row>
    <row r="126" spans="1:3" x14ac:dyDescent="0.3">
      <c r="A126" s="1">
        <v>15501</v>
      </c>
      <c r="B126" s="1">
        <v>15625</v>
      </c>
      <c r="C126" s="30">
        <v>7.8E-2</v>
      </c>
    </row>
    <row r="127" spans="1:3" x14ac:dyDescent="0.3">
      <c r="A127" s="1">
        <v>15626</v>
      </c>
      <c r="B127" s="1">
        <v>15750</v>
      </c>
      <c r="C127" s="30">
        <v>7.8200000000000006E-2</v>
      </c>
    </row>
    <row r="128" spans="1:3" x14ac:dyDescent="0.3">
      <c r="A128" s="1">
        <v>15751</v>
      </c>
      <c r="B128" s="1">
        <v>15875</v>
      </c>
      <c r="C128" s="30">
        <v>7.8299999999999995E-2</v>
      </c>
    </row>
    <row r="129" spans="1:3" x14ac:dyDescent="0.3">
      <c r="A129" s="1">
        <v>15876</v>
      </c>
      <c r="B129" s="1">
        <v>16000</v>
      </c>
      <c r="C129" s="30">
        <v>7.85E-2</v>
      </c>
    </row>
    <row r="130" spans="1:3" x14ac:dyDescent="0.3">
      <c r="A130" s="1">
        <v>16001</v>
      </c>
      <c r="B130" s="1">
        <v>16125</v>
      </c>
      <c r="C130" s="30">
        <v>7.8700000000000006E-2</v>
      </c>
    </row>
    <row r="131" spans="1:3" x14ac:dyDescent="0.3">
      <c r="A131" s="1">
        <v>16126</v>
      </c>
      <c r="B131" s="1">
        <v>16250</v>
      </c>
      <c r="C131" s="30">
        <v>7.8899999999999998E-2</v>
      </c>
    </row>
    <row r="132" spans="1:3" x14ac:dyDescent="0.3">
      <c r="A132" s="1">
        <v>16251</v>
      </c>
      <c r="B132" s="1">
        <v>16375</v>
      </c>
      <c r="C132" s="30">
        <v>7.9000000000000001E-2</v>
      </c>
    </row>
    <row r="133" spans="1:3" x14ac:dyDescent="0.3">
      <c r="A133" s="1">
        <v>16376</v>
      </c>
      <c r="B133" s="1">
        <v>16500</v>
      </c>
      <c r="C133" s="30">
        <v>7.9200000000000007E-2</v>
      </c>
    </row>
    <row r="134" spans="1:3" x14ac:dyDescent="0.3">
      <c r="A134" s="1">
        <v>16501</v>
      </c>
      <c r="B134" s="1">
        <v>16625</v>
      </c>
      <c r="C134" s="30">
        <v>7.9399999999999998E-2</v>
      </c>
    </row>
    <row r="135" spans="1:3" x14ac:dyDescent="0.3">
      <c r="A135" s="1">
        <v>16626</v>
      </c>
      <c r="B135" s="1">
        <v>16750</v>
      </c>
      <c r="C135" s="30">
        <v>7.9600000000000004E-2</v>
      </c>
    </row>
    <row r="136" spans="1:3" x14ac:dyDescent="0.3">
      <c r="A136" s="1">
        <v>16751</v>
      </c>
      <c r="B136" s="1">
        <v>16875</v>
      </c>
      <c r="C136" s="30">
        <v>7.9699999999999993E-2</v>
      </c>
    </row>
    <row r="137" spans="1:3" x14ac:dyDescent="0.3">
      <c r="A137" s="1">
        <v>16876</v>
      </c>
      <c r="B137" s="1">
        <v>17000</v>
      </c>
      <c r="C137" s="30">
        <v>7.9899999999999999E-2</v>
      </c>
    </row>
    <row r="138" spans="1:3" x14ac:dyDescent="0.3">
      <c r="A138" s="1">
        <v>17001</v>
      </c>
      <c r="B138" s="1">
        <v>17125</v>
      </c>
      <c r="C138" s="30">
        <v>8.0100000000000005E-2</v>
      </c>
    </row>
    <row r="139" spans="1:3" x14ac:dyDescent="0.3">
      <c r="A139" s="1">
        <v>17126</v>
      </c>
      <c r="B139" s="1">
        <v>17250</v>
      </c>
      <c r="C139" s="30">
        <v>8.0299999999999996E-2</v>
      </c>
    </row>
    <row r="140" spans="1:3" x14ac:dyDescent="0.3">
      <c r="A140" s="1">
        <v>17251</v>
      </c>
      <c r="B140" s="1">
        <v>17375</v>
      </c>
      <c r="C140" s="30">
        <v>8.0399999999999999E-2</v>
      </c>
    </row>
    <row r="141" spans="1:3" x14ac:dyDescent="0.3">
      <c r="A141" s="1">
        <v>17376</v>
      </c>
      <c r="B141" s="1">
        <v>17500</v>
      </c>
      <c r="C141" s="30">
        <v>8.0600000000000005E-2</v>
      </c>
    </row>
    <row r="142" spans="1:3" x14ac:dyDescent="0.3">
      <c r="A142" s="1">
        <v>17501</v>
      </c>
      <c r="B142" s="1">
        <v>17625</v>
      </c>
      <c r="C142" s="30">
        <v>8.0799999999999997E-2</v>
      </c>
    </row>
    <row r="143" spans="1:3" x14ac:dyDescent="0.3">
      <c r="A143" s="1">
        <v>17626</v>
      </c>
      <c r="B143" s="1">
        <v>17750</v>
      </c>
      <c r="C143" s="30">
        <v>8.1000000000000003E-2</v>
      </c>
    </row>
    <row r="144" spans="1:3" x14ac:dyDescent="0.3">
      <c r="A144" s="1">
        <v>17751</v>
      </c>
      <c r="B144" s="1">
        <v>17875</v>
      </c>
      <c r="C144" s="30">
        <v>8.1100000000000005E-2</v>
      </c>
    </row>
    <row r="145" spans="1:3" x14ac:dyDescent="0.3">
      <c r="A145" s="1">
        <v>17876</v>
      </c>
      <c r="B145" s="1">
        <v>18000</v>
      </c>
      <c r="C145" s="30">
        <v>8.1299999999999997E-2</v>
      </c>
    </row>
    <row r="146" spans="1:3" x14ac:dyDescent="0.3">
      <c r="A146" s="1">
        <v>18001</v>
      </c>
      <c r="B146" s="1">
        <v>18125</v>
      </c>
      <c r="C146" s="30">
        <v>8.1500000000000003E-2</v>
      </c>
    </row>
    <row r="147" spans="1:3" x14ac:dyDescent="0.3">
      <c r="A147" s="1">
        <v>18126</v>
      </c>
      <c r="B147" s="1">
        <v>18250</v>
      </c>
      <c r="C147" s="30">
        <v>8.1699999999999995E-2</v>
      </c>
    </row>
    <row r="148" spans="1:3" x14ac:dyDescent="0.3">
      <c r="A148" s="1">
        <v>18251</v>
      </c>
      <c r="B148" s="1">
        <v>18375</v>
      </c>
      <c r="C148" s="30">
        <v>8.1799999999999998E-2</v>
      </c>
    </row>
    <row r="149" spans="1:3" x14ac:dyDescent="0.3">
      <c r="A149" s="1">
        <v>18376</v>
      </c>
      <c r="B149" s="1">
        <v>18500</v>
      </c>
      <c r="C149" s="30">
        <v>8.2000000000000003E-2</v>
      </c>
    </row>
    <row r="150" spans="1:3" x14ac:dyDescent="0.3">
      <c r="A150" s="1">
        <v>18501</v>
      </c>
      <c r="B150" s="1">
        <v>18625</v>
      </c>
      <c r="C150" s="30">
        <v>8.2199999999999995E-2</v>
      </c>
    </row>
    <row r="151" spans="1:3" x14ac:dyDescent="0.3">
      <c r="A151" s="1">
        <v>18626</v>
      </c>
      <c r="B151" s="1">
        <v>18750</v>
      </c>
      <c r="C151" s="30">
        <v>8.2400000000000001E-2</v>
      </c>
    </row>
    <row r="152" spans="1:3" x14ac:dyDescent="0.3">
      <c r="A152" s="1">
        <v>18751</v>
      </c>
      <c r="B152" s="1">
        <v>18875</v>
      </c>
      <c r="C152" s="30">
        <v>8.2500000000000004E-2</v>
      </c>
    </row>
    <row r="153" spans="1:3" x14ac:dyDescent="0.3">
      <c r="A153" s="1">
        <v>18876</v>
      </c>
      <c r="B153" s="1">
        <v>19000</v>
      </c>
      <c r="C153" s="30">
        <v>8.2699999999999996E-2</v>
      </c>
    </row>
    <row r="154" spans="1:3" x14ac:dyDescent="0.3">
      <c r="A154" s="1">
        <v>19001</v>
      </c>
      <c r="B154" s="1">
        <v>19125</v>
      </c>
      <c r="C154" s="30">
        <v>8.2900000000000001E-2</v>
      </c>
    </row>
    <row r="155" spans="1:3" x14ac:dyDescent="0.3">
      <c r="A155" s="1">
        <v>19126</v>
      </c>
      <c r="B155" s="1">
        <v>19250</v>
      </c>
      <c r="C155" s="30">
        <v>8.3099999999999993E-2</v>
      </c>
    </row>
    <row r="156" spans="1:3" x14ac:dyDescent="0.3">
      <c r="A156" s="1">
        <v>19251</v>
      </c>
      <c r="B156" s="1">
        <v>19375</v>
      </c>
      <c r="C156" s="30">
        <v>8.3199999999999996E-2</v>
      </c>
    </row>
    <row r="157" spans="1:3" x14ac:dyDescent="0.3">
      <c r="A157" s="1">
        <v>19376</v>
      </c>
      <c r="B157" s="1">
        <v>19500</v>
      </c>
      <c r="C157" s="30">
        <v>8.3400000000000002E-2</v>
      </c>
    </row>
    <row r="158" spans="1:3" x14ac:dyDescent="0.3">
      <c r="A158" s="1">
        <v>19501</v>
      </c>
      <c r="B158" s="1">
        <v>19625</v>
      </c>
      <c r="C158" s="30">
        <v>8.3599999999999994E-2</v>
      </c>
    </row>
    <row r="159" spans="1:3" x14ac:dyDescent="0.3">
      <c r="A159" s="1">
        <v>19626</v>
      </c>
      <c r="B159" s="1">
        <v>19750</v>
      </c>
      <c r="C159" s="30">
        <v>8.3799999999999999E-2</v>
      </c>
    </row>
    <row r="160" spans="1:3" x14ac:dyDescent="0.3">
      <c r="A160" s="1">
        <v>19751</v>
      </c>
      <c r="B160" s="1">
        <v>19875</v>
      </c>
      <c r="C160" s="30">
        <v>8.3900000000000002E-2</v>
      </c>
    </row>
    <row r="161" spans="1:3" x14ac:dyDescent="0.3">
      <c r="A161" s="1">
        <v>19876</v>
      </c>
      <c r="B161" s="1">
        <v>20000</v>
      </c>
      <c r="C161" s="30">
        <v>8.4099999999999994E-2</v>
      </c>
    </row>
    <row r="162" spans="1:3" x14ac:dyDescent="0.3">
      <c r="A162" s="1">
        <v>20001</v>
      </c>
      <c r="B162" s="1">
        <v>20125</v>
      </c>
      <c r="C162" s="30">
        <v>8.43E-2</v>
      </c>
    </row>
    <row r="163" spans="1:3" x14ac:dyDescent="0.3">
      <c r="A163" s="1">
        <v>20126</v>
      </c>
      <c r="B163" s="1">
        <v>20250</v>
      </c>
      <c r="C163" s="30">
        <v>8.4500000000000006E-2</v>
      </c>
    </row>
    <row r="164" spans="1:3" x14ac:dyDescent="0.3">
      <c r="A164" s="1">
        <v>20251</v>
      </c>
      <c r="B164" s="1">
        <v>20375</v>
      </c>
      <c r="C164" s="30">
        <v>8.4599999999999995E-2</v>
      </c>
    </row>
    <row r="165" spans="1:3" x14ac:dyDescent="0.3">
      <c r="A165" s="1">
        <v>20376</v>
      </c>
      <c r="B165" s="1">
        <v>20500</v>
      </c>
      <c r="C165" s="30">
        <v>8.48E-2</v>
      </c>
    </row>
    <row r="166" spans="1:3" x14ac:dyDescent="0.3">
      <c r="A166" s="1">
        <v>20501</v>
      </c>
      <c r="B166" s="1">
        <v>20625</v>
      </c>
      <c r="C166" s="30">
        <v>8.5000000000000006E-2</v>
      </c>
    </row>
    <row r="167" spans="1:3" x14ac:dyDescent="0.3">
      <c r="A167" s="1">
        <v>20626</v>
      </c>
      <c r="B167" s="1">
        <v>20750</v>
      </c>
      <c r="C167" s="30">
        <v>8.5199999999999998E-2</v>
      </c>
    </row>
    <row r="168" spans="1:3" x14ac:dyDescent="0.3">
      <c r="A168" s="1">
        <v>20751</v>
      </c>
      <c r="B168" s="1">
        <v>20875</v>
      </c>
      <c r="C168" s="30">
        <v>8.5300000000000001E-2</v>
      </c>
    </row>
    <row r="169" spans="1:3" x14ac:dyDescent="0.3">
      <c r="A169" s="1">
        <v>20876</v>
      </c>
      <c r="B169" s="1">
        <v>21000</v>
      </c>
      <c r="C169" s="30">
        <v>8.5500000000000007E-2</v>
      </c>
    </row>
    <row r="170" spans="1:3" x14ac:dyDescent="0.3">
      <c r="A170" s="1">
        <v>21001</v>
      </c>
      <c r="B170" s="1">
        <v>21125</v>
      </c>
      <c r="C170" s="30">
        <v>8.5699999999999998E-2</v>
      </c>
    </row>
    <row r="171" spans="1:3" x14ac:dyDescent="0.3">
      <c r="A171" s="1">
        <v>21126</v>
      </c>
      <c r="B171" s="1">
        <v>21250</v>
      </c>
      <c r="C171" s="30">
        <v>8.5900000000000004E-2</v>
      </c>
    </row>
    <row r="172" spans="1:3" x14ac:dyDescent="0.3">
      <c r="A172" s="1">
        <v>21251</v>
      </c>
      <c r="B172" s="1">
        <v>21375</v>
      </c>
      <c r="C172" s="30">
        <v>8.5999999999999993E-2</v>
      </c>
    </row>
    <row r="173" spans="1:3" x14ac:dyDescent="0.3">
      <c r="A173" s="1">
        <v>21376</v>
      </c>
      <c r="B173" s="1">
        <v>21500</v>
      </c>
      <c r="C173" s="30">
        <v>8.6199999999999999E-2</v>
      </c>
    </row>
    <row r="174" spans="1:3" x14ac:dyDescent="0.3">
      <c r="A174" s="1">
        <v>21501</v>
      </c>
      <c r="B174" s="1">
        <v>21625</v>
      </c>
      <c r="C174" s="30">
        <v>8.6400000000000005E-2</v>
      </c>
    </row>
    <row r="175" spans="1:3" x14ac:dyDescent="0.3">
      <c r="A175" s="1">
        <v>21626</v>
      </c>
      <c r="B175" s="1">
        <v>21750</v>
      </c>
      <c r="C175" s="30">
        <v>8.6599999999999996E-2</v>
      </c>
    </row>
    <row r="176" spans="1:3" x14ac:dyDescent="0.3">
      <c r="A176" s="1">
        <v>21751</v>
      </c>
      <c r="B176" s="1">
        <v>21875</v>
      </c>
      <c r="C176" s="30">
        <v>8.6699999999999999E-2</v>
      </c>
    </row>
    <row r="177" spans="1:3" x14ac:dyDescent="0.3">
      <c r="A177" s="1">
        <v>21876</v>
      </c>
      <c r="B177" s="1">
        <v>22000</v>
      </c>
      <c r="C177" s="30">
        <v>8.6900000000000005E-2</v>
      </c>
    </row>
    <row r="178" spans="1:3" x14ac:dyDescent="0.3">
      <c r="A178" s="1">
        <v>22001</v>
      </c>
      <c r="B178" s="1">
        <v>22125</v>
      </c>
      <c r="C178" s="30">
        <v>8.7099999999999997E-2</v>
      </c>
    </row>
    <row r="179" spans="1:3" x14ac:dyDescent="0.3">
      <c r="A179" s="1">
        <v>22126</v>
      </c>
      <c r="B179" s="1">
        <v>22250</v>
      </c>
      <c r="C179" s="30">
        <v>8.7300000000000003E-2</v>
      </c>
    </row>
    <row r="180" spans="1:3" x14ac:dyDescent="0.3">
      <c r="A180" s="1">
        <v>22251</v>
      </c>
      <c r="B180" s="1">
        <v>22375</v>
      </c>
      <c r="C180" s="30">
        <v>8.7400000000000005E-2</v>
      </c>
    </row>
    <row r="181" spans="1:3" x14ac:dyDescent="0.3">
      <c r="A181" s="1">
        <v>22376</v>
      </c>
      <c r="B181" s="1">
        <v>22500</v>
      </c>
      <c r="C181" s="30">
        <v>8.7599999999999997E-2</v>
      </c>
    </row>
    <row r="182" spans="1:3" x14ac:dyDescent="0.3">
      <c r="A182" s="1">
        <v>22501</v>
      </c>
      <c r="B182" s="1">
        <v>22625</v>
      </c>
      <c r="C182" s="30">
        <v>8.7800000000000003E-2</v>
      </c>
    </row>
    <row r="183" spans="1:3" x14ac:dyDescent="0.3">
      <c r="A183" s="1">
        <v>22626</v>
      </c>
      <c r="B183" s="1">
        <v>22750</v>
      </c>
      <c r="C183" s="30">
        <v>8.7999999999999995E-2</v>
      </c>
    </row>
    <row r="184" spans="1:3" x14ac:dyDescent="0.3">
      <c r="A184" s="1">
        <v>22751</v>
      </c>
      <c r="B184" s="1">
        <v>22875</v>
      </c>
      <c r="C184" s="30">
        <v>8.8099999999999998E-2</v>
      </c>
    </row>
    <row r="185" spans="1:3" x14ac:dyDescent="0.3">
      <c r="A185" s="1">
        <v>22876</v>
      </c>
      <c r="B185" s="1">
        <v>23000</v>
      </c>
      <c r="C185" s="30">
        <v>8.8300000000000003E-2</v>
      </c>
    </row>
    <row r="186" spans="1:3" x14ac:dyDescent="0.3">
      <c r="A186" s="1">
        <v>23001</v>
      </c>
      <c r="B186" s="1">
        <v>23125</v>
      </c>
      <c r="C186" s="30">
        <v>8.8499999999999995E-2</v>
      </c>
    </row>
    <row r="187" spans="1:3" x14ac:dyDescent="0.3">
      <c r="A187" s="1">
        <v>23126</v>
      </c>
      <c r="B187" s="1">
        <v>23375</v>
      </c>
      <c r="C187" s="30">
        <v>8.8800000000000004E-2</v>
      </c>
    </row>
    <row r="188" spans="1:3" x14ac:dyDescent="0.3">
      <c r="A188" s="1">
        <v>23376</v>
      </c>
      <c r="B188" s="1">
        <v>23625</v>
      </c>
      <c r="C188" s="30">
        <v>8.9200000000000002E-2</v>
      </c>
    </row>
    <row r="189" spans="1:3" x14ac:dyDescent="0.3">
      <c r="A189" s="1">
        <v>23626</v>
      </c>
      <c r="B189" s="1">
        <v>24000</v>
      </c>
      <c r="C189" s="30">
        <v>8.9700000000000002E-2</v>
      </c>
    </row>
    <row r="190" spans="1:3" x14ac:dyDescent="0.3">
      <c r="A190" s="1">
        <v>24001</v>
      </c>
      <c r="B190" s="1">
        <v>24250</v>
      </c>
      <c r="C190" s="30">
        <v>9.01E-2</v>
      </c>
    </row>
    <row r="191" spans="1:3" x14ac:dyDescent="0.3">
      <c r="A191" s="1">
        <v>24251</v>
      </c>
      <c r="B191" s="1">
        <v>24625</v>
      </c>
      <c r="C191" s="30">
        <v>9.06E-2</v>
      </c>
    </row>
    <row r="192" spans="1:3" x14ac:dyDescent="0.3">
      <c r="A192" s="1">
        <v>24626</v>
      </c>
      <c r="B192" s="1">
        <v>24875</v>
      </c>
      <c r="C192" s="30">
        <v>9.0899999999999995E-2</v>
      </c>
    </row>
    <row r="193" spans="1:3" x14ac:dyDescent="0.3">
      <c r="A193" s="1">
        <v>24876</v>
      </c>
      <c r="B193" s="1">
        <v>25250</v>
      </c>
      <c r="C193" s="30">
        <v>9.1499999999999998E-2</v>
      </c>
    </row>
    <row r="194" spans="1:3" x14ac:dyDescent="0.3">
      <c r="A194" s="1">
        <v>25251</v>
      </c>
      <c r="B194" s="1">
        <v>25500</v>
      </c>
      <c r="C194" s="30">
        <v>9.1800000000000007E-2</v>
      </c>
    </row>
    <row r="195" spans="1:3" x14ac:dyDescent="0.3">
      <c r="A195" s="1">
        <v>25501</v>
      </c>
      <c r="B195" s="1">
        <v>25875</v>
      </c>
      <c r="C195" s="30">
        <v>9.2299999999999993E-2</v>
      </c>
    </row>
    <row r="196" spans="1:3" x14ac:dyDescent="0.3">
      <c r="A196" s="1">
        <v>25876</v>
      </c>
      <c r="B196" s="1">
        <v>26125</v>
      </c>
      <c r="C196" s="30">
        <v>9.2700000000000005E-2</v>
      </c>
    </row>
    <row r="197" spans="1:3" x14ac:dyDescent="0.3">
      <c r="A197" s="1">
        <v>26126</v>
      </c>
      <c r="B197" s="1">
        <v>26375</v>
      </c>
      <c r="C197" s="30">
        <v>9.2999999999999999E-2</v>
      </c>
    </row>
    <row r="198" spans="1:3" x14ac:dyDescent="0.3">
      <c r="A198" s="1">
        <v>26376</v>
      </c>
      <c r="B198" s="1">
        <v>26750</v>
      </c>
      <c r="C198" s="30">
        <v>9.3600000000000003E-2</v>
      </c>
    </row>
    <row r="199" spans="1:3" x14ac:dyDescent="0.3">
      <c r="A199" s="1">
        <v>26751</v>
      </c>
      <c r="B199" s="1">
        <v>27000</v>
      </c>
      <c r="C199" s="30">
        <v>9.3899999999999997E-2</v>
      </c>
    </row>
    <row r="200" spans="1:3" x14ac:dyDescent="0.3">
      <c r="A200" s="1">
        <v>27001</v>
      </c>
      <c r="B200" s="1">
        <v>27375</v>
      </c>
      <c r="C200" s="30">
        <v>9.4E-2</v>
      </c>
    </row>
    <row r="201" spans="1:3" x14ac:dyDescent="0.3">
      <c r="A201" s="1">
        <v>27376</v>
      </c>
      <c r="B201" s="1">
        <v>27625</v>
      </c>
      <c r="C201" s="30">
        <v>9.4100000000000003E-2</v>
      </c>
    </row>
    <row r="202" spans="1:3" x14ac:dyDescent="0.3">
      <c r="A202" s="1">
        <f>B201+1</f>
        <v>27626</v>
      </c>
      <c r="B202" s="1">
        <v>28000</v>
      </c>
      <c r="C202" s="30">
        <v>9.4100000000000003E-2</v>
      </c>
    </row>
    <row r="203" spans="1:3" x14ac:dyDescent="0.3">
      <c r="A203" s="1">
        <f t="shared" ref="A203:A266" si="0">B202+1</f>
        <v>28001</v>
      </c>
      <c r="B203" s="1">
        <v>28250</v>
      </c>
      <c r="C203" s="30">
        <v>9.4100000000000003E-2</v>
      </c>
    </row>
    <row r="204" spans="1:3" x14ac:dyDescent="0.3">
      <c r="A204" s="1">
        <f t="shared" si="0"/>
        <v>28251</v>
      </c>
      <c r="B204" s="1">
        <v>28625</v>
      </c>
      <c r="C204" s="30">
        <v>9.4200000000000006E-2</v>
      </c>
    </row>
    <row r="205" spans="1:3" x14ac:dyDescent="0.3">
      <c r="A205" s="1">
        <f t="shared" si="0"/>
        <v>28626</v>
      </c>
      <c r="B205" s="1">
        <v>28875</v>
      </c>
      <c r="C205" s="30">
        <v>9.4200000000000006E-2</v>
      </c>
    </row>
    <row r="206" spans="1:3" x14ac:dyDescent="0.3">
      <c r="A206" s="1">
        <f t="shared" si="0"/>
        <v>28876</v>
      </c>
      <c r="B206" s="1">
        <v>29250</v>
      </c>
      <c r="C206" s="30">
        <v>9.4299999999999995E-2</v>
      </c>
    </row>
    <row r="207" spans="1:3" x14ac:dyDescent="0.3">
      <c r="A207" s="1">
        <f t="shared" si="0"/>
        <v>29251</v>
      </c>
      <c r="B207" s="1">
        <v>29500</v>
      </c>
      <c r="C207" s="30">
        <v>9.4299999999999995E-2</v>
      </c>
    </row>
    <row r="208" spans="1:3" x14ac:dyDescent="0.3">
      <c r="A208" s="1">
        <f t="shared" si="0"/>
        <v>29501</v>
      </c>
      <c r="B208" s="1">
        <v>29875</v>
      </c>
      <c r="C208" s="30">
        <v>9.4399999999999998E-2</v>
      </c>
    </row>
    <row r="209" spans="1:3" x14ac:dyDescent="0.3">
      <c r="A209" s="1">
        <f t="shared" si="0"/>
        <v>29876</v>
      </c>
      <c r="B209" s="1">
        <v>30125</v>
      </c>
      <c r="C209" s="30">
        <v>9.4399999999999998E-2</v>
      </c>
    </row>
    <row r="210" spans="1:3" x14ac:dyDescent="0.3">
      <c r="A210" s="1">
        <f t="shared" si="0"/>
        <v>30126</v>
      </c>
      <c r="B210" s="1">
        <v>30500</v>
      </c>
      <c r="C210" s="30">
        <v>9.4500000000000001E-2</v>
      </c>
    </row>
    <row r="211" spans="1:3" x14ac:dyDescent="0.3">
      <c r="A211" s="1">
        <f t="shared" si="0"/>
        <v>30501</v>
      </c>
      <c r="B211" s="1">
        <v>30750</v>
      </c>
      <c r="C211" s="30">
        <v>9.4500000000000001E-2</v>
      </c>
    </row>
    <row r="212" spans="1:3" x14ac:dyDescent="0.3">
      <c r="A212" s="1">
        <f t="shared" si="0"/>
        <v>30751</v>
      </c>
      <c r="B212" s="1">
        <v>31125</v>
      </c>
      <c r="C212" s="30">
        <v>9.4600000000000004E-2</v>
      </c>
    </row>
    <row r="213" spans="1:3" x14ac:dyDescent="0.3">
      <c r="A213" s="1">
        <f t="shared" si="0"/>
        <v>31126</v>
      </c>
      <c r="B213" s="1">
        <v>31375</v>
      </c>
      <c r="C213" s="30">
        <v>9.4600000000000004E-2</v>
      </c>
    </row>
    <row r="214" spans="1:3" x14ac:dyDescent="0.3">
      <c r="A214" s="1">
        <f t="shared" si="0"/>
        <v>31376</v>
      </c>
      <c r="B214" s="1">
        <v>31750</v>
      </c>
      <c r="C214" s="30">
        <v>9.4700000000000006E-2</v>
      </c>
    </row>
    <row r="215" spans="1:3" x14ac:dyDescent="0.3">
      <c r="A215" s="1">
        <f t="shared" si="0"/>
        <v>31751</v>
      </c>
      <c r="B215" s="1">
        <v>32000</v>
      </c>
      <c r="C215" s="30">
        <v>9.4700000000000006E-2</v>
      </c>
    </row>
    <row r="216" spans="1:3" x14ac:dyDescent="0.3">
      <c r="A216" s="1">
        <f t="shared" si="0"/>
        <v>32001</v>
      </c>
      <c r="B216" s="1">
        <v>32375</v>
      </c>
      <c r="C216" s="30">
        <v>9.4799999999999995E-2</v>
      </c>
    </row>
    <row r="217" spans="1:3" x14ac:dyDescent="0.3">
      <c r="A217" s="1">
        <f t="shared" si="0"/>
        <v>32376</v>
      </c>
      <c r="B217" s="1">
        <v>32625</v>
      </c>
      <c r="C217" s="30">
        <v>9.4799999999999995E-2</v>
      </c>
    </row>
    <row r="218" spans="1:3" x14ac:dyDescent="0.3">
      <c r="A218" s="1">
        <f t="shared" si="0"/>
        <v>32626</v>
      </c>
      <c r="B218" s="1">
        <v>32875</v>
      </c>
      <c r="C218" s="30">
        <v>9.4899999999999998E-2</v>
      </c>
    </row>
    <row r="219" spans="1:3" x14ac:dyDescent="0.3">
      <c r="A219" s="1">
        <f t="shared" si="0"/>
        <v>32876</v>
      </c>
      <c r="B219" s="1">
        <v>33250</v>
      </c>
      <c r="C219" s="30">
        <v>9.4899999999999998E-2</v>
      </c>
    </row>
    <row r="220" spans="1:3" x14ac:dyDescent="0.3">
      <c r="A220" s="1">
        <f t="shared" si="0"/>
        <v>33251</v>
      </c>
      <c r="B220" s="1">
        <v>33500</v>
      </c>
      <c r="C220" s="30">
        <v>9.4899999999999998E-2</v>
      </c>
    </row>
    <row r="221" spans="1:3" x14ac:dyDescent="0.3">
      <c r="A221" s="1">
        <f t="shared" si="0"/>
        <v>33501</v>
      </c>
      <c r="B221" s="1">
        <v>33875</v>
      </c>
      <c r="C221" s="30">
        <v>9.5000000000000001E-2</v>
      </c>
    </row>
    <row r="222" spans="1:3" x14ac:dyDescent="0.3">
      <c r="A222" s="1">
        <f t="shared" si="0"/>
        <v>33876</v>
      </c>
      <c r="B222" s="1">
        <v>34125</v>
      </c>
      <c r="C222" s="30">
        <v>9.5000000000000001E-2</v>
      </c>
    </row>
    <row r="223" spans="1:3" x14ac:dyDescent="0.3">
      <c r="A223" s="1">
        <f t="shared" si="0"/>
        <v>34126</v>
      </c>
      <c r="B223" s="1">
        <v>34500</v>
      </c>
      <c r="C223" s="30">
        <v>9.5100000000000004E-2</v>
      </c>
    </row>
    <row r="224" spans="1:3" x14ac:dyDescent="0.3">
      <c r="A224" s="1">
        <f t="shared" si="0"/>
        <v>34501</v>
      </c>
      <c r="B224" s="1">
        <v>34750</v>
      </c>
      <c r="C224" s="30">
        <v>9.5100000000000004E-2</v>
      </c>
    </row>
    <row r="225" spans="1:3" x14ac:dyDescent="0.3">
      <c r="A225" s="1">
        <f t="shared" si="0"/>
        <v>34751</v>
      </c>
      <c r="B225" s="1">
        <v>35125</v>
      </c>
      <c r="C225" s="30">
        <v>9.5200000000000007E-2</v>
      </c>
    </row>
    <row r="226" spans="1:3" x14ac:dyDescent="0.3">
      <c r="A226" s="1">
        <f t="shared" si="0"/>
        <v>35126</v>
      </c>
      <c r="B226" s="1">
        <v>35375</v>
      </c>
      <c r="C226" s="30">
        <v>9.5200000000000007E-2</v>
      </c>
    </row>
    <row r="227" spans="1:3" x14ac:dyDescent="0.3">
      <c r="A227" s="1">
        <f t="shared" si="0"/>
        <v>35376</v>
      </c>
      <c r="B227" s="1">
        <v>36000</v>
      </c>
      <c r="C227" s="30">
        <v>9.5299999999999996E-2</v>
      </c>
    </row>
    <row r="228" spans="1:3" x14ac:dyDescent="0.3">
      <c r="A228" s="1">
        <f t="shared" si="0"/>
        <v>36001</v>
      </c>
      <c r="B228" s="1">
        <v>36500</v>
      </c>
      <c r="C228" s="30">
        <v>9.5399999999999999E-2</v>
      </c>
    </row>
    <row r="229" spans="1:3" x14ac:dyDescent="0.3">
      <c r="A229" s="1">
        <f t="shared" si="0"/>
        <v>36501</v>
      </c>
      <c r="B229" s="1">
        <v>37250</v>
      </c>
      <c r="C229" s="30">
        <v>9.5500000000000002E-2</v>
      </c>
    </row>
    <row r="230" spans="1:3" x14ac:dyDescent="0.3">
      <c r="A230" s="1">
        <f t="shared" si="0"/>
        <v>37251</v>
      </c>
      <c r="B230" s="1">
        <v>37750</v>
      </c>
      <c r="C230" s="30">
        <v>9.5600000000000004E-2</v>
      </c>
    </row>
    <row r="231" spans="1:3" x14ac:dyDescent="0.3">
      <c r="A231" s="1">
        <f t="shared" si="0"/>
        <v>37751</v>
      </c>
      <c r="B231" s="1">
        <v>38500</v>
      </c>
      <c r="C231" s="30">
        <v>9.5699999999999993E-2</v>
      </c>
    </row>
    <row r="232" spans="1:3" x14ac:dyDescent="0.3">
      <c r="A232" s="1">
        <f t="shared" si="0"/>
        <v>38501</v>
      </c>
      <c r="B232" s="1">
        <v>39250</v>
      </c>
      <c r="C232" s="30">
        <v>9.5799999999999996E-2</v>
      </c>
    </row>
    <row r="233" spans="1:3" x14ac:dyDescent="0.3">
      <c r="A233" s="1">
        <f t="shared" si="0"/>
        <v>39251</v>
      </c>
      <c r="B233" s="1">
        <v>39750</v>
      </c>
      <c r="C233" s="30">
        <v>9.5899999999999999E-2</v>
      </c>
    </row>
    <row r="234" spans="1:3" x14ac:dyDescent="0.3">
      <c r="A234" s="1">
        <f t="shared" si="0"/>
        <v>39751</v>
      </c>
      <c r="B234" s="1">
        <v>40500</v>
      </c>
      <c r="C234" s="30">
        <v>9.6000000000000002E-2</v>
      </c>
    </row>
    <row r="235" spans="1:3" x14ac:dyDescent="0.3">
      <c r="A235" s="1">
        <f t="shared" si="0"/>
        <v>40501</v>
      </c>
      <c r="B235" s="1">
        <v>41000</v>
      </c>
      <c r="C235" s="30">
        <v>9.6100000000000005E-2</v>
      </c>
    </row>
    <row r="236" spans="1:3" x14ac:dyDescent="0.3">
      <c r="A236" s="1">
        <f t="shared" si="0"/>
        <v>41001</v>
      </c>
      <c r="B236" s="1">
        <v>41750</v>
      </c>
      <c r="C236" s="30">
        <v>9.6199999999999994E-2</v>
      </c>
    </row>
    <row r="237" spans="1:3" x14ac:dyDescent="0.3">
      <c r="A237" s="1">
        <f t="shared" si="0"/>
        <v>41751</v>
      </c>
      <c r="B237" s="1">
        <v>42250</v>
      </c>
      <c r="C237" s="30">
        <v>9.6299999999999997E-2</v>
      </c>
    </row>
    <row r="238" spans="1:3" x14ac:dyDescent="0.3">
      <c r="A238" s="1">
        <f t="shared" si="0"/>
        <v>42251</v>
      </c>
      <c r="B238" s="1">
        <v>43000</v>
      </c>
      <c r="C238" s="30">
        <v>9.64E-2</v>
      </c>
    </row>
    <row r="239" spans="1:3" x14ac:dyDescent="0.3">
      <c r="A239" s="1">
        <f t="shared" si="0"/>
        <v>43001</v>
      </c>
      <c r="B239" s="1">
        <v>43750</v>
      </c>
      <c r="C239" s="30">
        <v>9.6500000000000002E-2</v>
      </c>
    </row>
    <row r="240" spans="1:3" x14ac:dyDescent="0.3">
      <c r="A240" s="1">
        <f t="shared" si="0"/>
        <v>43751</v>
      </c>
      <c r="B240" s="1">
        <v>44250</v>
      </c>
      <c r="C240" s="30">
        <v>9.6600000000000005E-2</v>
      </c>
    </row>
    <row r="241" spans="1:3" x14ac:dyDescent="0.3">
      <c r="A241" s="1">
        <f t="shared" si="0"/>
        <v>44251</v>
      </c>
      <c r="B241" s="1">
        <v>45000</v>
      </c>
      <c r="C241" s="30">
        <v>9.6699999999999994E-2</v>
      </c>
    </row>
    <row r="242" spans="1:3" x14ac:dyDescent="0.3">
      <c r="A242" s="1">
        <f t="shared" si="0"/>
        <v>45001</v>
      </c>
      <c r="B242" s="1">
        <v>45500</v>
      </c>
      <c r="C242" s="30">
        <v>9.6799999999999997E-2</v>
      </c>
    </row>
    <row r="243" spans="1:3" x14ac:dyDescent="0.3">
      <c r="A243" s="1">
        <f t="shared" si="0"/>
        <v>45501</v>
      </c>
      <c r="B243" s="1">
        <v>46250</v>
      </c>
      <c r="C243" s="30">
        <v>9.69E-2</v>
      </c>
    </row>
    <row r="244" spans="1:3" x14ac:dyDescent="0.3">
      <c r="A244" s="1">
        <f t="shared" si="0"/>
        <v>46251</v>
      </c>
      <c r="B244" s="1">
        <v>46750</v>
      </c>
      <c r="C244" s="30">
        <v>9.7000000000000003E-2</v>
      </c>
    </row>
    <row r="245" spans="1:3" x14ac:dyDescent="0.3">
      <c r="A245" s="1">
        <f t="shared" si="0"/>
        <v>46751</v>
      </c>
      <c r="B245" s="1">
        <v>47500</v>
      </c>
      <c r="C245" s="30">
        <v>9.7100000000000006E-2</v>
      </c>
    </row>
    <row r="246" spans="1:3" x14ac:dyDescent="0.3">
      <c r="A246" s="1">
        <f t="shared" si="0"/>
        <v>47501</v>
      </c>
      <c r="B246" s="1">
        <v>48250</v>
      </c>
      <c r="C246" s="30">
        <v>9.7199999999999995E-2</v>
      </c>
    </row>
    <row r="247" spans="1:3" x14ac:dyDescent="0.3">
      <c r="A247" s="1">
        <f t="shared" si="0"/>
        <v>48251</v>
      </c>
      <c r="B247" s="1">
        <v>48750</v>
      </c>
      <c r="C247" s="30">
        <v>9.7299999999999998E-2</v>
      </c>
    </row>
    <row r="248" spans="1:3" x14ac:dyDescent="0.3">
      <c r="A248" s="1">
        <f t="shared" si="0"/>
        <v>48751</v>
      </c>
      <c r="B248" s="1">
        <v>49500</v>
      </c>
      <c r="C248" s="30">
        <v>9.74E-2</v>
      </c>
    </row>
    <row r="249" spans="1:3" x14ac:dyDescent="0.3">
      <c r="A249" s="1">
        <f t="shared" si="0"/>
        <v>49501</v>
      </c>
      <c r="B249" s="1">
        <v>50000</v>
      </c>
      <c r="C249" s="30">
        <v>9.7500000000000003E-2</v>
      </c>
    </row>
    <row r="250" spans="1:3" x14ac:dyDescent="0.3">
      <c r="A250" s="1">
        <f t="shared" si="0"/>
        <v>50001</v>
      </c>
      <c r="B250" s="1">
        <v>50750</v>
      </c>
      <c r="C250" s="30">
        <v>9.7600000000000006E-2</v>
      </c>
    </row>
    <row r="251" spans="1:3" x14ac:dyDescent="0.3">
      <c r="A251" s="1">
        <f t="shared" si="0"/>
        <v>50751</v>
      </c>
      <c r="B251" s="1">
        <v>51250</v>
      </c>
      <c r="C251" s="30">
        <v>9.7699999999999995E-2</v>
      </c>
    </row>
    <row r="252" spans="1:3" x14ac:dyDescent="0.3">
      <c r="A252" s="1">
        <f t="shared" si="0"/>
        <v>51251</v>
      </c>
      <c r="B252" s="1">
        <v>52000</v>
      </c>
      <c r="C252" s="30">
        <v>9.7799999999999998E-2</v>
      </c>
    </row>
    <row r="253" spans="1:3" x14ac:dyDescent="0.3">
      <c r="A253" s="1">
        <f t="shared" si="0"/>
        <v>52001</v>
      </c>
      <c r="B253" s="1">
        <v>52750</v>
      </c>
      <c r="C253" s="30">
        <v>9.7900000000000001E-2</v>
      </c>
    </row>
    <row r="254" spans="1:3" x14ac:dyDescent="0.3">
      <c r="A254" s="1">
        <f t="shared" si="0"/>
        <v>52751</v>
      </c>
      <c r="B254" s="1">
        <v>53250</v>
      </c>
      <c r="C254" s="30">
        <v>9.8000000000000004E-2</v>
      </c>
    </row>
    <row r="255" spans="1:3" x14ac:dyDescent="0.3">
      <c r="A255" s="1">
        <f t="shared" si="0"/>
        <v>53251</v>
      </c>
      <c r="B255" s="1">
        <v>54000</v>
      </c>
      <c r="C255" s="30">
        <v>9.8100000000000007E-2</v>
      </c>
    </row>
    <row r="256" spans="1:3" x14ac:dyDescent="0.3">
      <c r="A256" s="1">
        <f t="shared" si="0"/>
        <v>54001</v>
      </c>
      <c r="B256" s="1">
        <v>54500</v>
      </c>
      <c r="C256" s="30">
        <v>9.8100000000000007E-2</v>
      </c>
    </row>
    <row r="257" spans="1:3" x14ac:dyDescent="0.3">
      <c r="A257" s="1">
        <f t="shared" si="0"/>
        <v>54501</v>
      </c>
      <c r="B257" s="1">
        <v>55250</v>
      </c>
      <c r="C257" s="30">
        <v>9.8299999999999998E-2</v>
      </c>
    </row>
    <row r="258" spans="1:3" x14ac:dyDescent="0.3">
      <c r="A258" s="1">
        <f t="shared" si="0"/>
        <v>55251</v>
      </c>
      <c r="B258" s="1">
        <v>55750</v>
      </c>
      <c r="C258" s="30">
        <v>9.8299999999999998E-2</v>
      </c>
    </row>
    <row r="259" spans="1:3" x14ac:dyDescent="0.3">
      <c r="A259" s="1">
        <f t="shared" si="0"/>
        <v>55751</v>
      </c>
      <c r="B259" s="1">
        <v>56500</v>
      </c>
      <c r="C259" s="30">
        <v>9.8500000000000004E-2</v>
      </c>
    </row>
    <row r="260" spans="1:3" x14ac:dyDescent="0.3">
      <c r="A260" s="1">
        <f t="shared" si="0"/>
        <v>56501</v>
      </c>
      <c r="B260" s="1">
        <v>57250</v>
      </c>
      <c r="C260" s="30">
        <v>9.8599999999999993E-2</v>
      </c>
    </row>
    <row r="261" spans="1:3" x14ac:dyDescent="0.3">
      <c r="A261" s="1">
        <f t="shared" si="0"/>
        <v>57251</v>
      </c>
      <c r="B261" s="1">
        <v>57750</v>
      </c>
      <c r="C261" s="30">
        <v>9.8599999999999993E-2</v>
      </c>
    </row>
    <row r="262" spans="1:3" x14ac:dyDescent="0.3">
      <c r="A262" s="1">
        <f t="shared" si="0"/>
        <v>57751</v>
      </c>
      <c r="B262" s="1">
        <v>58500</v>
      </c>
      <c r="C262" s="30">
        <v>9.8799999999999999E-2</v>
      </c>
    </row>
    <row r="263" spans="1:3" x14ac:dyDescent="0.3">
      <c r="A263" s="1">
        <f t="shared" si="0"/>
        <v>58501</v>
      </c>
      <c r="B263" s="1">
        <v>59000</v>
      </c>
      <c r="C263" s="30">
        <v>9.8799999999999999E-2</v>
      </c>
    </row>
    <row r="264" spans="1:3" x14ac:dyDescent="0.3">
      <c r="A264" s="1">
        <f t="shared" si="0"/>
        <v>59001</v>
      </c>
      <c r="B264" s="1">
        <v>59750</v>
      </c>
      <c r="C264" s="30">
        <v>9.8900000000000002E-2</v>
      </c>
    </row>
    <row r="265" spans="1:3" x14ac:dyDescent="0.3">
      <c r="A265" s="1">
        <f t="shared" si="0"/>
        <v>59751</v>
      </c>
      <c r="B265" s="1">
        <v>60250</v>
      </c>
      <c r="C265" s="30">
        <v>9.9000000000000005E-2</v>
      </c>
    </row>
    <row r="266" spans="1:3" x14ac:dyDescent="0.3">
      <c r="A266" s="1">
        <f t="shared" si="0"/>
        <v>60251</v>
      </c>
      <c r="B266" s="1">
        <v>61000</v>
      </c>
      <c r="C266" s="30">
        <v>9.9099999999999994E-2</v>
      </c>
    </row>
    <row r="267" spans="1:3" x14ac:dyDescent="0.3">
      <c r="A267" s="1">
        <f t="shared" ref="A267:A330" si="1">B266+1</f>
        <v>61001</v>
      </c>
      <c r="B267" s="1">
        <v>61750</v>
      </c>
      <c r="C267" s="30">
        <v>9.9299999999999999E-2</v>
      </c>
    </row>
    <row r="268" spans="1:3" x14ac:dyDescent="0.3">
      <c r="A268" s="1">
        <f t="shared" si="1"/>
        <v>61751</v>
      </c>
      <c r="B268" s="1">
        <v>62250</v>
      </c>
      <c r="C268" s="30">
        <v>9.9299999999999999E-2</v>
      </c>
    </row>
    <row r="269" spans="1:3" x14ac:dyDescent="0.3">
      <c r="A269" s="1">
        <f t="shared" si="1"/>
        <v>62251</v>
      </c>
      <c r="B269" s="1">
        <v>63000</v>
      </c>
      <c r="C269" s="30">
        <v>9.9400000000000002E-2</v>
      </c>
    </row>
    <row r="270" spans="1:3" x14ac:dyDescent="0.3">
      <c r="A270" s="1">
        <f t="shared" si="1"/>
        <v>63001</v>
      </c>
      <c r="B270" s="1">
        <v>63500</v>
      </c>
      <c r="C270" s="30">
        <v>9.9500000000000005E-2</v>
      </c>
    </row>
    <row r="271" spans="1:3" x14ac:dyDescent="0.3">
      <c r="A271" s="1">
        <f t="shared" si="1"/>
        <v>63501</v>
      </c>
      <c r="B271" s="1">
        <v>64250</v>
      </c>
      <c r="C271" s="30">
        <v>9.9599999999999994E-2</v>
      </c>
    </row>
    <row r="272" spans="1:3" x14ac:dyDescent="0.3">
      <c r="A272" s="1">
        <f t="shared" si="1"/>
        <v>64251</v>
      </c>
      <c r="B272" s="1">
        <v>64750</v>
      </c>
      <c r="C272" s="30">
        <v>9.9699999999999997E-2</v>
      </c>
    </row>
    <row r="273" spans="1:3" x14ac:dyDescent="0.3">
      <c r="A273" s="1">
        <f t="shared" si="1"/>
        <v>64751</v>
      </c>
      <c r="B273" s="1">
        <v>65500</v>
      </c>
      <c r="C273" s="30">
        <v>9.98E-2</v>
      </c>
    </row>
    <row r="274" spans="1:3" x14ac:dyDescent="0.3">
      <c r="A274" s="1">
        <f t="shared" si="1"/>
        <v>65501</v>
      </c>
      <c r="B274" s="1">
        <v>66250</v>
      </c>
      <c r="C274" s="30">
        <v>9.9900000000000003E-2</v>
      </c>
    </row>
    <row r="275" spans="1:3" x14ac:dyDescent="0.3">
      <c r="A275" s="1">
        <f t="shared" si="1"/>
        <v>66251</v>
      </c>
      <c r="B275" s="1">
        <v>66750</v>
      </c>
      <c r="C275" s="30">
        <v>0.1</v>
      </c>
    </row>
    <row r="276" spans="1:3" x14ac:dyDescent="0.3">
      <c r="A276" s="1">
        <f t="shared" si="1"/>
        <v>66751</v>
      </c>
      <c r="B276" s="1">
        <v>67500</v>
      </c>
      <c r="C276" s="30">
        <v>0.10009999999999999</v>
      </c>
    </row>
    <row r="277" spans="1:3" x14ac:dyDescent="0.3">
      <c r="A277" s="1">
        <f t="shared" si="1"/>
        <v>67501</v>
      </c>
      <c r="B277" s="1">
        <v>68000</v>
      </c>
      <c r="C277" s="30">
        <v>0.1002</v>
      </c>
    </row>
    <row r="278" spans="1:3" x14ac:dyDescent="0.3">
      <c r="A278" s="1">
        <f t="shared" si="1"/>
        <v>68001</v>
      </c>
      <c r="B278" s="1">
        <v>68750</v>
      </c>
      <c r="C278" s="30">
        <v>0.1003</v>
      </c>
    </row>
    <row r="279" spans="1:3" x14ac:dyDescent="0.3">
      <c r="A279" s="1">
        <f t="shared" si="1"/>
        <v>68751</v>
      </c>
      <c r="B279" s="1">
        <v>69250</v>
      </c>
      <c r="C279" s="30">
        <v>0.1004</v>
      </c>
    </row>
    <row r="280" spans="1:3" x14ac:dyDescent="0.3">
      <c r="A280" s="1">
        <f t="shared" si="1"/>
        <v>69251</v>
      </c>
      <c r="B280" s="1">
        <v>70000</v>
      </c>
      <c r="C280" s="30">
        <v>0.10050000000000001</v>
      </c>
    </row>
    <row r="281" spans="1:3" x14ac:dyDescent="0.3">
      <c r="A281" s="1">
        <f t="shared" si="1"/>
        <v>70001</v>
      </c>
      <c r="B281" s="1">
        <v>70750</v>
      </c>
      <c r="C281" s="30">
        <v>0.10059999999999999</v>
      </c>
    </row>
    <row r="282" spans="1:3" x14ac:dyDescent="0.3">
      <c r="A282" s="1">
        <f t="shared" si="1"/>
        <v>70751</v>
      </c>
      <c r="B282" s="1">
        <v>71250</v>
      </c>
      <c r="C282" s="30">
        <v>0.1007</v>
      </c>
    </row>
    <row r="283" spans="1:3" x14ac:dyDescent="0.3">
      <c r="A283" s="1">
        <f t="shared" si="1"/>
        <v>71251</v>
      </c>
      <c r="B283" s="1">
        <v>72000</v>
      </c>
      <c r="C283" s="30">
        <v>0.1008</v>
      </c>
    </row>
    <row r="284" spans="1:3" x14ac:dyDescent="0.3">
      <c r="A284" s="1">
        <f t="shared" si="1"/>
        <v>72001</v>
      </c>
      <c r="B284" s="1">
        <v>72500</v>
      </c>
      <c r="C284" s="30">
        <v>0.1009</v>
      </c>
    </row>
    <row r="285" spans="1:3" x14ac:dyDescent="0.3">
      <c r="A285" s="1">
        <f t="shared" si="1"/>
        <v>72501</v>
      </c>
      <c r="B285" s="1">
        <v>73250</v>
      </c>
      <c r="C285" s="30">
        <v>0.10100000000000001</v>
      </c>
    </row>
    <row r="286" spans="1:3" x14ac:dyDescent="0.3">
      <c r="A286" s="1">
        <f t="shared" si="1"/>
        <v>73251</v>
      </c>
      <c r="B286" s="1">
        <v>73750</v>
      </c>
      <c r="C286" s="30">
        <v>0.1011</v>
      </c>
    </row>
    <row r="287" spans="1:3" x14ac:dyDescent="0.3">
      <c r="A287" s="1">
        <f t="shared" si="1"/>
        <v>73751</v>
      </c>
      <c r="B287" s="1">
        <v>74500</v>
      </c>
      <c r="C287" s="30">
        <v>0.1012</v>
      </c>
    </row>
    <row r="288" spans="1:3" x14ac:dyDescent="0.3">
      <c r="A288" s="1">
        <f t="shared" si="1"/>
        <v>74501</v>
      </c>
      <c r="B288" s="1">
        <v>75250</v>
      </c>
      <c r="C288" s="30">
        <v>0.1013</v>
      </c>
    </row>
    <row r="289" spans="1:3" x14ac:dyDescent="0.3">
      <c r="A289" s="1">
        <f t="shared" si="1"/>
        <v>75251</v>
      </c>
      <c r="B289" s="1">
        <v>75750</v>
      </c>
      <c r="C289" s="30">
        <v>0.1014</v>
      </c>
    </row>
    <row r="290" spans="1:3" x14ac:dyDescent="0.3">
      <c r="A290" s="1">
        <f t="shared" si="1"/>
        <v>75751</v>
      </c>
      <c r="B290" s="1">
        <v>76500</v>
      </c>
      <c r="C290" s="30">
        <v>0.10150000000000001</v>
      </c>
    </row>
    <row r="291" spans="1:3" x14ac:dyDescent="0.3">
      <c r="A291" s="1">
        <f t="shared" si="1"/>
        <v>76501</v>
      </c>
      <c r="B291" s="1">
        <v>77000</v>
      </c>
      <c r="C291" s="30">
        <v>0.1016</v>
      </c>
    </row>
    <row r="292" spans="1:3" x14ac:dyDescent="0.3">
      <c r="A292" s="1">
        <f t="shared" si="1"/>
        <v>77001</v>
      </c>
      <c r="B292" s="1">
        <v>77750</v>
      </c>
      <c r="C292" s="30">
        <v>0.1017</v>
      </c>
    </row>
    <row r="293" spans="1:3" x14ac:dyDescent="0.3">
      <c r="A293" s="1">
        <f t="shared" si="1"/>
        <v>77751</v>
      </c>
      <c r="B293" s="1">
        <v>78250</v>
      </c>
      <c r="C293" s="30">
        <v>0.1018</v>
      </c>
    </row>
    <row r="294" spans="1:3" x14ac:dyDescent="0.3">
      <c r="A294" s="1">
        <f t="shared" si="1"/>
        <v>78251</v>
      </c>
      <c r="B294" s="1">
        <v>79000</v>
      </c>
      <c r="C294" s="30">
        <v>0.1019</v>
      </c>
    </row>
    <row r="295" spans="1:3" x14ac:dyDescent="0.3">
      <c r="A295" s="1">
        <f t="shared" si="1"/>
        <v>79001</v>
      </c>
      <c r="B295" s="1">
        <v>79750</v>
      </c>
      <c r="C295" s="30">
        <v>0.10199999999999999</v>
      </c>
    </row>
    <row r="296" spans="1:3" x14ac:dyDescent="0.3">
      <c r="A296" s="1">
        <f t="shared" si="1"/>
        <v>79751</v>
      </c>
      <c r="B296" s="1">
        <v>80250</v>
      </c>
      <c r="C296" s="30">
        <v>0.1021</v>
      </c>
    </row>
    <row r="297" spans="1:3" x14ac:dyDescent="0.3">
      <c r="A297" s="1">
        <f t="shared" si="1"/>
        <v>80251</v>
      </c>
      <c r="B297" s="1">
        <v>81000</v>
      </c>
      <c r="C297" s="30">
        <v>0.1022</v>
      </c>
    </row>
    <row r="298" spans="1:3" x14ac:dyDescent="0.3">
      <c r="A298" s="1">
        <f t="shared" si="1"/>
        <v>81001</v>
      </c>
      <c r="B298" s="1">
        <v>81500</v>
      </c>
      <c r="C298" s="30">
        <v>0.1023</v>
      </c>
    </row>
    <row r="299" spans="1:3" x14ac:dyDescent="0.3">
      <c r="A299" s="1">
        <f t="shared" si="1"/>
        <v>81501</v>
      </c>
      <c r="B299" s="1">
        <v>82250</v>
      </c>
      <c r="C299" s="30">
        <v>0.1024</v>
      </c>
    </row>
    <row r="300" spans="1:3" x14ac:dyDescent="0.3">
      <c r="A300" s="1">
        <f t="shared" si="1"/>
        <v>82251</v>
      </c>
      <c r="B300" s="1">
        <v>82750</v>
      </c>
      <c r="C300" s="30">
        <v>0.10249999999999999</v>
      </c>
    </row>
    <row r="301" spans="1:3" x14ac:dyDescent="0.3">
      <c r="A301" s="1">
        <f t="shared" si="1"/>
        <v>82751</v>
      </c>
      <c r="B301" s="1">
        <v>83500</v>
      </c>
      <c r="C301" s="30">
        <v>0.1026</v>
      </c>
    </row>
    <row r="302" spans="1:3" x14ac:dyDescent="0.3">
      <c r="A302" s="1">
        <f t="shared" si="1"/>
        <v>83501</v>
      </c>
      <c r="B302" s="1">
        <v>84250</v>
      </c>
      <c r="C302" s="30">
        <v>0.1027</v>
      </c>
    </row>
    <row r="303" spans="1:3" x14ac:dyDescent="0.3">
      <c r="A303" s="1">
        <f t="shared" si="1"/>
        <v>84251</v>
      </c>
      <c r="B303" s="1">
        <v>84750</v>
      </c>
      <c r="C303" s="30">
        <v>0.1028</v>
      </c>
    </row>
    <row r="304" spans="1:3" x14ac:dyDescent="0.3">
      <c r="A304" s="1">
        <f t="shared" si="1"/>
        <v>84751</v>
      </c>
      <c r="B304" s="1">
        <v>85500</v>
      </c>
      <c r="C304" s="30">
        <v>0.10290000000000001</v>
      </c>
    </row>
    <row r="305" spans="1:3" x14ac:dyDescent="0.3">
      <c r="A305" s="1">
        <f t="shared" si="1"/>
        <v>85501</v>
      </c>
      <c r="B305" s="1">
        <v>86000</v>
      </c>
      <c r="C305" s="30">
        <v>0.10290000000000001</v>
      </c>
    </row>
    <row r="306" spans="1:3" x14ac:dyDescent="0.3">
      <c r="A306" s="1">
        <f t="shared" si="1"/>
        <v>86001</v>
      </c>
      <c r="B306" s="1">
        <v>86750</v>
      </c>
      <c r="C306" s="30">
        <v>0.1031</v>
      </c>
    </row>
    <row r="307" spans="1:3" x14ac:dyDescent="0.3">
      <c r="A307" s="1">
        <f t="shared" si="1"/>
        <v>86751</v>
      </c>
      <c r="B307" s="1">
        <v>87250</v>
      </c>
      <c r="C307" s="30">
        <v>0.1031</v>
      </c>
    </row>
    <row r="308" spans="1:3" x14ac:dyDescent="0.3">
      <c r="A308" s="1">
        <f t="shared" si="1"/>
        <v>87251</v>
      </c>
      <c r="B308" s="1">
        <v>88000</v>
      </c>
      <c r="C308" s="30">
        <v>0.1033</v>
      </c>
    </row>
    <row r="309" spans="1:3" x14ac:dyDescent="0.3">
      <c r="A309" s="1">
        <f t="shared" si="1"/>
        <v>88001</v>
      </c>
      <c r="B309" s="1">
        <v>88750</v>
      </c>
      <c r="C309" s="30">
        <v>0.10340000000000001</v>
      </c>
    </row>
    <row r="310" spans="1:3" x14ac:dyDescent="0.3">
      <c r="A310" s="1">
        <f t="shared" si="1"/>
        <v>88751</v>
      </c>
      <c r="B310" s="1">
        <v>89250</v>
      </c>
      <c r="C310" s="30">
        <v>0.10340000000000001</v>
      </c>
    </row>
    <row r="311" spans="1:3" x14ac:dyDescent="0.3">
      <c r="A311" s="1">
        <f t="shared" si="1"/>
        <v>89251</v>
      </c>
      <c r="B311" s="1">
        <v>90000</v>
      </c>
      <c r="C311" s="30">
        <v>0.1036</v>
      </c>
    </row>
    <row r="312" spans="1:3" x14ac:dyDescent="0.3">
      <c r="A312" s="1">
        <f t="shared" si="1"/>
        <v>90001</v>
      </c>
      <c r="B312" s="1">
        <v>90500</v>
      </c>
      <c r="C312" s="30">
        <v>0.1036</v>
      </c>
    </row>
    <row r="313" spans="1:3" x14ac:dyDescent="0.3">
      <c r="A313" s="1">
        <f t="shared" si="1"/>
        <v>90501</v>
      </c>
      <c r="B313" s="1">
        <v>91250</v>
      </c>
      <c r="C313" s="30">
        <v>0.1037</v>
      </c>
    </row>
    <row r="314" spans="1:3" x14ac:dyDescent="0.3">
      <c r="A314" s="1">
        <f t="shared" si="1"/>
        <v>91251</v>
      </c>
      <c r="B314" s="1">
        <v>91750</v>
      </c>
      <c r="C314" s="30">
        <v>0.1038</v>
      </c>
    </row>
    <row r="315" spans="1:3" x14ac:dyDescent="0.3">
      <c r="A315" s="1">
        <f t="shared" si="1"/>
        <v>91751</v>
      </c>
      <c r="B315" s="1">
        <v>92500</v>
      </c>
      <c r="C315" s="30">
        <v>0.10390000000000001</v>
      </c>
    </row>
    <row r="316" spans="1:3" x14ac:dyDescent="0.3">
      <c r="A316" s="1">
        <f t="shared" si="1"/>
        <v>92501</v>
      </c>
      <c r="B316" s="1">
        <v>93250</v>
      </c>
      <c r="C316" s="30">
        <v>0.1041</v>
      </c>
    </row>
    <row r="317" spans="1:3" x14ac:dyDescent="0.3">
      <c r="A317" s="1">
        <f t="shared" si="1"/>
        <v>93251</v>
      </c>
      <c r="B317" s="1">
        <v>93750</v>
      </c>
      <c r="C317" s="30">
        <v>0.1041</v>
      </c>
    </row>
    <row r="318" spans="1:3" x14ac:dyDescent="0.3">
      <c r="A318" s="1">
        <f t="shared" si="1"/>
        <v>93751</v>
      </c>
      <c r="B318" s="1">
        <v>94500</v>
      </c>
      <c r="C318" s="30">
        <v>0.1042</v>
      </c>
    </row>
    <row r="319" spans="1:3" x14ac:dyDescent="0.3">
      <c r="A319" s="1">
        <f t="shared" si="1"/>
        <v>94501</v>
      </c>
      <c r="B319" s="1">
        <v>95000</v>
      </c>
      <c r="C319" s="30">
        <v>0.1043</v>
      </c>
    </row>
    <row r="320" spans="1:3" x14ac:dyDescent="0.3">
      <c r="A320" s="1">
        <f t="shared" si="1"/>
        <v>95001</v>
      </c>
      <c r="B320" s="1">
        <v>95500</v>
      </c>
      <c r="C320" s="30">
        <v>0.10440000000000001</v>
      </c>
    </row>
    <row r="321" spans="1:3" x14ac:dyDescent="0.3">
      <c r="A321" s="1">
        <f t="shared" si="1"/>
        <v>95501</v>
      </c>
      <c r="B321" s="1">
        <v>96000</v>
      </c>
      <c r="C321" s="30">
        <v>0.1045</v>
      </c>
    </row>
    <row r="322" spans="1:3" x14ac:dyDescent="0.3">
      <c r="A322" s="1">
        <f t="shared" si="1"/>
        <v>96001</v>
      </c>
      <c r="B322" s="1">
        <v>96500</v>
      </c>
      <c r="C322" s="30">
        <v>0.1045</v>
      </c>
    </row>
    <row r="323" spans="1:3" x14ac:dyDescent="0.3">
      <c r="A323" s="1">
        <f t="shared" si="1"/>
        <v>96501</v>
      </c>
      <c r="B323" s="1">
        <v>97000</v>
      </c>
      <c r="C323" s="30">
        <v>0.1046</v>
      </c>
    </row>
    <row r="324" spans="1:3" x14ac:dyDescent="0.3">
      <c r="A324" s="1">
        <f t="shared" si="1"/>
        <v>97001</v>
      </c>
      <c r="B324" s="1">
        <v>97500</v>
      </c>
      <c r="C324" s="30">
        <v>0.1047</v>
      </c>
    </row>
    <row r="325" spans="1:3" x14ac:dyDescent="0.3">
      <c r="A325" s="1">
        <f t="shared" si="1"/>
        <v>97501</v>
      </c>
      <c r="B325" s="1">
        <v>98000</v>
      </c>
      <c r="C325" s="30">
        <v>0.1048</v>
      </c>
    </row>
    <row r="326" spans="1:3" x14ac:dyDescent="0.3">
      <c r="A326" s="1">
        <f t="shared" si="1"/>
        <v>98001</v>
      </c>
      <c r="B326" s="1">
        <v>98500</v>
      </c>
      <c r="C326" s="30">
        <v>0.10489999999999999</v>
      </c>
    </row>
    <row r="327" spans="1:3" x14ac:dyDescent="0.3">
      <c r="A327" s="1">
        <f t="shared" si="1"/>
        <v>98501</v>
      </c>
      <c r="B327" s="1">
        <v>99000</v>
      </c>
      <c r="C327" s="30">
        <v>0.10489999999999999</v>
      </c>
    </row>
    <row r="328" spans="1:3" x14ac:dyDescent="0.3">
      <c r="A328" s="1">
        <f t="shared" si="1"/>
        <v>99001</v>
      </c>
      <c r="B328" s="1">
        <v>99500</v>
      </c>
      <c r="C328" s="30">
        <v>0.105</v>
      </c>
    </row>
    <row r="329" spans="1:3" x14ac:dyDescent="0.3">
      <c r="A329" s="1">
        <f t="shared" si="1"/>
        <v>99501</v>
      </c>
      <c r="B329" s="1">
        <v>100000</v>
      </c>
      <c r="C329" s="30">
        <v>0.1051</v>
      </c>
    </row>
    <row r="330" spans="1:3" x14ac:dyDescent="0.3">
      <c r="A330" s="1">
        <f t="shared" si="1"/>
        <v>100001</v>
      </c>
      <c r="B330" s="1">
        <v>100500</v>
      </c>
      <c r="C330" s="30">
        <v>0.1052</v>
      </c>
    </row>
    <row r="331" spans="1:3" x14ac:dyDescent="0.3">
      <c r="A331" s="1">
        <f t="shared" ref="A331:A394" si="2">B330+1</f>
        <v>100501</v>
      </c>
      <c r="B331" s="1">
        <v>101000</v>
      </c>
      <c r="C331" s="30">
        <v>0.1052</v>
      </c>
    </row>
    <row r="332" spans="1:3" x14ac:dyDescent="0.3">
      <c r="A332" s="1">
        <f t="shared" si="2"/>
        <v>101001</v>
      </c>
      <c r="B332" s="1">
        <v>101500</v>
      </c>
      <c r="C332" s="30">
        <v>0.1053</v>
      </c>
    </row>
    <row r="333" spans="1:3" x14ac:dyDescent="0.3">
      <c r="A333" s="1">
        <f t="shared" si="2"/>
        <v>101501</v>
      </c>
      <c r="B333" s="1">
        <v>102000</v>
      </c>
      <c r="C333" s="30">
        <v>0.10539999999999999</v>
      </c>
    </row>
    <row r="334" spans="1:3" x14ac:dyDescent="0.3">
      <c r="A334" s="1">
        <f t="shared" si="2"/>
        <v>102001</v>
      </c>
      <c r="B334" s="1">
        <v>102750</v>
      </c>
      <c r="C334" s="30">
        <v>0.1055</v>
      </c>
    </row>
    <row r="335" spans="1:3" x14ac:dyDescent="0.3">
      <c r="A335" s="1">
        <f t="shared" si="2"/>
        <v>102751</v>
      </c>
      <c r="B335" s="1">
        <v>103250</v>
      </c>
      <c r="C335" s="30">
        <v>0.1056</v>
      </c>
    </row>
    <row r="336" spans="1:3" x14ac:dyDescent="0.3">
      <c r="A336" s="1">
        <f t="shared" si="2"/>
        <v>103251</v>
      </c>
      <c r="B336" s="1">
        <v>103750</v>
      </c>
      <c r="C336" s="30">
        <v>0.1057</v>
      </c>
    </row>
    <row r="337" spans="1:3" x14ac:dyDescent="0.3">
      <c r="A337" s="1">
        <f t="shared" si="2"/>
        <v>103751</v>
      </c>
      <c r="B337" s="1">
        <v>104250</v>
      </c>
      <c r="C337" s="30">
        <v>0.1057</v>
      </c>
    </row>
    <row r="338" spans="1:3" x14ac:dyDescent="0.3">
      <c r="A338" s="1">
        <f t="shared" si="2"/>
        <v>104251</v>
      </c>
      <c r="B338" s="1">
        <v>104750</v>
      </c>
      <c r="C338" s="30">
        <v>0.10580000000000001</v>
      </c>
    </row>
    <row r="339" spans="1:3" x14ac:dyDescent="0.3">
      <c r="A339" s="1">
        <f t="shared" si="2"/>
        <v>104751</v>
      </c>
      <c r="B339" s="1">
        <v>105250</v>
      </c>
      <c r="C339" s="30">
        <v>0.10589999999999999</v>
      </c>
    </row>
    <row r="340" spans="1:3" x14ac:dyDescent="0.3">
      <c r="A340" s="1">
        <f t="shared" si="2"/>
        <v>105251</v>
      </c>
      <c r="B340" s="1">
        <v>105750</v>
      </c>
      <c r="C340" s="30">
        <v>0.106</v>
      </c>
    </row>
    <row r="341" spans="1:3" x14ac:dyDescent="0.3">
      <c r="A341" s="1">
        <f t="shared" si="2"/>
        <v>105751</v>
      </c>
      <c r="B341" s="1">
        <v>106250</v>
      </c>
      <c r="C341" s="30">
        <v>0.106</v>
      </c>
    </row>
    <row r="342" spans="1:3" x14ac:dyDescent="0.3">
      <c r="A342" s="1">
        <f t="shared" si="2"/>
        <v>106251</v>
      </c>
      <c r="B342" s="1">
        <v>106750</v>
      </c>
      <c r="C342" s="30">
        <v>0.1061</v>
      </c>
    </row>
    <row r="343" spans="1:3" x14ac:dyDescent="0.3">
      <c r="A343" s="1">
        <f t="shared" si="2"/>
        <v>106751</v>
      </c>
      <c r="B343" s="1">
        <v>107250</v>
      </c>
      <c r="C343" s="30">
        <v>0.1062</v>
      </c>
    </row>
    <row r="344" spans="1:3" x14ac:dyDescent="0.3">
      <c r="A344" s="1">
        <f t="shared" si="2"/>
        <v>107251</v>
      </c>
      <c r="B344" s="1">
        <v>107750</v>
      </c>
      <c r="C344" s="30">
        <v>0.10630000000000001</v>
      </c>
    </row>
    <row r="345" spans="1:3" x14ac:dyDescent="0.3">
      <c r="A345" s="1">
        <f t="shared" si="2"/>
        <v>107751</v>
      </c>
      <c r="B345" s="1">
        <v>108250</v>
      </c>
      <c r="C345" s="30">
        <v>0.10630000000000001</v>
      </c>
    </row>
    <row r="346" spans="1:3" x14ac:dyDescent="0.3">
      <c r="A346" s="1">
        <f t="shared" si="2"/>
        <v>108251</v>
      </c>
      <c r="B346" s="1">
        <v>108750</v>
      </c>
      <c r="C346" s="30">
        <v>0.10639999999999999</v>
      </c>
    </row>
    <row r="347" spans="1:3" x14ac:dyDescent="0.3">
      <c r="A347" s="1">
        <f t="shared" si="2"/>
        <v>108751</v>
      </c>
      <c r="B347" s="1">
        <v>109250</v>
      </c>
      <c r="C347" s="30">
        <v>0.1065</v>
      </c>
    </row>
    <row r="348" spans="1:3" x14ac:dyDescent="0.3">
      <c r="A348" s="1">
        <f t="shared" si="2"/>
        <v>109251</v>
      </c>
      <c r="B348" s="1">
        <v>109750</v>
      </c>
      <c r="C348" s="30">
        <v>0.1066</v>
      </c>
    </row>
    <row r="349" spans="1:3" x14ac:dyDescent="0.3">
      <c r="A349" s="1">
        <f t="shared" si="2"/>
        <v>109751</v>
      </c>
      <c r="B349" s="1">
        <v>110500</v>
      </c>
      <c r="C349" s="30">
        <v>0.1067</v>
      </c>
    </row>
    <row r="350" spans="1:3" x14ac:dyDescent="0.3">
      <c r="A350" s="1">
        <f t="shared" si="2"/>
        <v>110501</v>
      </c>
      <c r="B350" s="1">
        <v>111000</v>
      </c>
      <c r="C350" s="30">
        <v>0.10680000000000001</v>
      </c>
    </row>
    <row r="351" spans="1:3" x14ac:dyDescent="0.3">
      <c r="A351" s="1">
        <f t="shared" si="2"/>
        <v>111001</v>
      </c>
      <c r="B351" s="1">
        <v>111500</v>
      </c>
      <c r="C351" s="30">
        <v>0.10680000000000001</v>
      </c>
    </row>
    <row r="352" spans="1:3" x14ac:dyDescent="0.3">
      <c r="A352" s="1">
        <f t="shared" si="2"/>
        <v>111501</v>
      </c>
      <c r="B352" s="1">
        <v>112000</v>
      </c>
      <c r="C352" s="30">
        <v>0.1069</v>
      </c>
    </row>
    <row r="353" spans="1:3" x14ac:dyDescent="0.3">
      <c r="A353" s="1">
        <f t="shared" si="2"/>
        <v>112001</v>
      </c>
      <c r="B353" s="1">
        <v>112500</v>
      </c>
      <c r="C353" s="30">
        <v>0.107</v>
      </c>
    </row>
    <row r="354" spans="1:3" x14ac:dyDescent="0.3">
      <c r="A354" s="1">
        <f t="shared" si="2"/>
        <v>112501</v>
      </c>
      <c r="B354" s="1">
        <v>113000</v>
      </c>
      <c r="C354" s="30">
        <v>0.1071</v>
      </c>
    </row>
    <row r="355" spans="1:3" x14ac:dyDescent="0.3">
      <c r="A355" s="1">
        <f t="shared" si="2"/>
        <v>113001</v>
      </c>
      <c r="B355" s="1">
        <v>113500</v>
      </c>
      <c r="C355" s="30">
        <v>0.1071</v>
      </c>
    </row>
    <row r="356" spans="1:3" x14ac:dyDescent="0.3">
      <c r="A356" s="1">
        <f t="shared" si="2"/>
        <v>113501</v>
      </c>
      <c r="B356" s="1">
        <v>114000</v>
      </c>
      <c r="C356" s="30">
        <v>0.1072</v>
      </c>
    </row>
    <row r="357" spans="1:3" x14ac:dyDescent="0.3">
      <c r="A357" s="1">
        <f t="shared" si="2"/>
        <v>114001</v>
      </c>
      <c r="B357" s="1">
        <v>114500</v>
      </c>
      <c r="C357" s="30">
        <v>0.10730000000000001</v>
      </c>
    </row>
    <row r="358" spans="1:3" x14ac:dyDescent="0.3">
      <c r="A358" s="1">
        <f t="shared" si="2"/>
        <v>114501</v>
      </c>
      <c r="B358" s="1">
        <v>115000</v>
      </c>
      <c r="C358" s="30">
        <v>0.1074</v>
      </c>
    </row>
    <row r="359" spans="1:3" x14ac:dyDescent="0.3">
      <c r="A359" s="1">
        <f t="shared" si="2"/>
        <v>115001</v>
      </c>
      <c r="B359" s="1">
        <v>115500</v>
      </c>
      <c r="C359" s="30">
        <v>0.1074</v>
      </c>
    </row>
    <row r="360" spans="1:3" x14ac:dyDescent="0.3">
      <c r="A360" s="1">
        <f t="shared" si="2"/>
        <v>115501</v>
      </c>
      <c r="B360" s="1">
        <v>116000</v>
      </c>
      <c r="C360" s="30">
        <v>0.1075</v>
      </c>
    </row>
    <row r="361" spans="1:3" x14ac:dyDescent="0.3">
      <c r="A361" s="1">
        <f t="shared" si="2"/>
        <v>116001</v>
      </c>
      <c r="B361" s="1">
        <v>116500</v>
      </c>
      <c r="C361" s="30">
        <v>0.1076</v>
      </c>
    </row>
    <row r="362" spans="1:3" x14ac:dyDescent="0.3">
      <c r="A362" s="1">
        <f t="shared" si="2"/>
        <v>116501</v>
      </c>
      <c r="B362" s="1">
        <v>117000</v>
      </c>
      <c r="C362" s="30">
        <v>0.1077</v>
      </c>
    </row>
    <row r="363" spans="1:3" x14ac:dyDescent="0.3">
      <c r="A363" s="1">
        <f t="shared" si="2"/>
        <v>117001</v>
      </c>
      <c r="B363" s="1">
        <v>117500</v>
      </c>
      <c r="C363" s="30">
        <v>0.1077</v>
      </c>
    </row>
    <row r="364" spans="1:3" x14ac:dyDescent="0.3">
      <c r="A364" s="1">
        <f t="shared" si="2"/>
        <v>117501</v>
      </c>
      <c r="B364" s="1">
        <v>118000</v>
      </c>
      <c r="C364" s="30">
        <v>0.10780000000000001</v>
      </c>
    </row>
    <row r="365" spans="1:3" x14ac:dyDescent="0.3">
      <c r="A365" s="1">
        <f t="shared" si="2"/>
        <v>118001</v>
      </c>
      <c r="B365" s="1">
        <v>118750</v>
      </c>
      <c r="C365" s="30">
        <v>0.1079</v>
      </c>
    </row>
    <row r="366" spans="1:3" x14ac:dyDescent="0.3">
      <c r="A366" s="1">
        <f t="shared" si="2"/>
        <v>118751</v>
      </c>
      <c r="B366" s="1">
        <v>119250</v>
      </c>
      <c r="C366" s="30">
        <v>0.108</v>
      </c>
    </row>
    <row r="367" spans="1:3" x14ac:dyDescent="0.3">
      <c r="A367" s="1">
        <f t="shared" si="2"/>
        <v>119251</v>
      </c>
      <c r="B367" s="1">
        <v>119750</v>
      </c>
      <c r="C367" s="30">
        <v>0.1081</v>
      </c>
    </row>
    <row r="368" spans="1:3" x14ac:dyDescent="0.3">
      <c r="A368" s="1">
        <f t="shared" si="2"/>
        <v>119751</v>
      </c>
      <c r="B368" s="1">
        <v>120250</v>
      </c>
      <c r="C368" s="30">
        <v>0.1082</v>
      </c>
    </row>
    <row r="369" spans="1:3" x14ac:dyDescent="0.3">
      <c r="A369" s="1">
        <f t="shared" si="2"/>
        <v>120251</v>
      </c>
      <c r="B369" s="1">
        <v>120750</v>
      </c>
      <c r="C369" s="30">
        <v>0.1082</v>
      </c>
    </row>
    <row r="370" spans="1:3" x14ac:dyDescent="0.3">
      <c r="A370" s="1">
        <f t="shared" si="2"/>
        <v>120751</v>
      </c>
      <c r="B370" s="1">
        <v>121250</v>
      </c>
      <c r="C370" s="30">
        <v>0.10829999999999999</v>
      </c>
    </row>
    <row r="371" spans="1:3" x14ac:dyDescent="0.3">
      <c r="A371" s="1">
        <f t="shared" si="2"/>
        <v>121251</v>
      </c>
      <c r="B371" s="1">
        <v>121750</v>
      </c>
      <c r="C371" s="30">
        <v>0.1084</v>
      </c>
    </row>
    <row r="372" spans="1:3" x14ac:dyDescent="0.3">
      <c r="A372" s="1">
        <f t="shared" si="2"/>
        <v>121751</v>
      </c>
      <c r="B372" s="1">
        <v>122250</v>
      </c>
      <c r="C372" s="30">
        <v>0.1085</v>
      </c>
    </row>
    <row r="373" spans="1:3" x14ac:dyDescent="0.3">
      <c r="A373" s="1">
        <f t="shared" si="2"/>
        <v>122251</v>
      </c>
      <c r="B373" s="1">
        <v>122750</v>
      </c>
      <c r="C373" s="30">
        <v>0.1085</v>
      </c>
    </row>
    <row r="374" spans="1:3" x14ac:dyDescent="0.3">
      <c r="A374" s="1">
        <f t="shared" si="2"/>
        <v>122751</v>
      </c>
      <c r="B374" s="1">
        <v>123250</v>
      </c>
      <c r="C374" s="30">
        <v>0.1086</v>
      </c>
    </row>
    <row r="375" spans="1:3" x14ac:dyDescent="0.3">
      <c r="A375" s="1">
        <f t="shared" si="2"/>
        <v>123251</v>
      </c>
      <c r="B375" s="1">
        <v>123750</v>
      </c>
      <c r="C375" s="30">
        <v>0.1087</v>
      </c>
    </row>
    <row r="376" spans="1:3" x14ac:dyDescent="0.3">
      <c r="A376" s="1">
        <f t="shared" si="2"/>
        <v>123751</v>
      </c>
      <c r="B376" s="1">
        <v>124250</v>
      </c>
      <c r="C376" s="30">
        <v>0.10879999999999999</v>
      </c>
    </row>
    <row r="377" spans="1:3" x14ac:dyDescent="0.3">
      <c r="A377" s="1">
        <f t="shared" si="2"/>
        <v>124251</v>
      </c>
      <c r="B377" s="1">
        <v>124750</v>
      </c>
      <c r="C377" s="30">
        <v>0.1089</v>
      </c>
    </row>
    <row r="378" spans="1:3" x14ac:dyDescent="0.3">
      <c r="A378" s="1">
        <f t="shared" si="2"/>
        <v>124751</v>
      </c>
      <c r="B378" s="1">
        <v>125250</v>
      </c>
      <c r="C378" s="30">
        <v>0.1089</v>
      </c>
    </row>
    <row r="379" spans="1:3" x14ac:dyDescent="0.3">
      <c r="A379" s="1">
        <f t="shared" si="2"/>
        <v>125251</v>
      </c>
      <c r="B379" s="1">
        <v>125750</v>
      </c>
      <c r="C379" s="30">
        <v>0.109</v>
      </c>
    </row>
    <row r="380" spans="1:3" x14ac:dyDescent="0.3">
      <c r="A380" s="1">
        <f t="shared" si="2"/>
        <v>125751</v>
      </c>
      <c r="B380" s="1">
        <v>126500</v>
      </c>
      <c r="C380" s="30">
        <v>0.1091</v>
      </c>
    </row>
    <row r="381" spans="1:3" x14ac:dyDescent="0.3">
      <c r="A381" s="1">
        <f t="shared" si="2"/>
        <v>126501</v>
      </c>
      <c r="B381" s="1">
        <v>127000</v>
      </c>
      <c r="C381" s="30">
        <v>0.10920000000000001</v>
      </c>
    </row>
    <row r="382" spans="1:3" x14ac:dyDescent="0.3">
      <c r="A382" s="1">
        <f t="shared" si="2"/>
        <v>127001</v>
      </c>
      <c r="B382" s="1">
        <v>127500</v>
      </c>
      <c r="C382" s="30">
        <v>0.10929999999999999</v>
      </c>
    </row>
    <row r="383" spans="1:3" x14ac:dyDescent="0.3">
      <c r="A383" s="1">
        <f t="shared" si="2"/>
        <v>127501</v>
      </c>
      <c r="B383" s="1">
        <v>128000</v>
      </c>
      <c r="C383" s="30">
        <v>0.10929999999999999</v>
      </c>
    </row>
    <row r="384" spans="1:3" x14ac:dyDescent="0.3">
      <c r="A384" s="1">
        <f t="shared" si="2"/>
        <v>128001</v>
      </c>
      <c r="B384" s="1">
        <v>128500</v>
      </c>
      <c r="C384" s="30">
        <v>0.1094</v>
      </c>
    </row>
    <row r="385" spans="1:3" x14ac:dyDescent="0.3">
      <c r="A385" s="1">
        <f t="shared" si="2"/>
        <v>128501</v>
      </c>
      <c r="B385" s="1">
        <v>129000</v>
      </c>
      <c r="C385" s="30">
        <v>0.1095</v>
      </c>
    </row>
    <row r="386" spans="1:3" x14ac:dyDescent="0.3">
      <c r="A386" s="1">
        <f t="shared" si="2"/>
        <v>129001</v>
      </c>
      <c r="B386" s="1">
        <v>129500</v>
      </c>
      <c r="C386" s="30">
        <v>0.1096</v>
      </c>
    </row>
    <row r="387" spans="1:3" x14ac:dyDescent="0.3">
      <c r="A387" s="1">
        <f t="shared" si="2"/>
        <v>129501</v>
      </c>
      <c r="B387" s="1">
        <v>130000</v>
      </c>
      <c r="C387" s="30">
        <v>0.10970000000000001</v>
      </c>
    </row>
    <row r="388" spans="1:3" x14ac:dyDescent="0.3">
      <c r="A388" s="1">
        <f t="shared" si="2"/>
        <v>130001</v>
      </c>
      <c r="B388" s="1">
        <v>130500</v>
      </c>
      <c r="C388" s="30">
        <v>0.10970000000000001</v>
      </c>
    </row>
    <row r="389" spans="1:3" x14ac:dyDescent="0.3">
      <c r="A389" s="1">
        <f t="shared" si="2"/>
        <v>130501</v>
      </c>
      <c r="B389" s="1">
        <v>131000</v>
      </c>
      <c r="C389" s="30">
        <v>0.10979999999999999</v>
      </c>
    </row>
    <row r="390" spans="1:3" x14ac:dyDescent="0.3">
      <c r="A390" s="1">
        <f t="shared" si="2"/>
        <v>131001</v>
      </c>
      <c r="B390" s="1">
        <v>131500</v>
      </c>
      <c r="C390" s="30">
        <v>0.1099</v>
      </c>
    </row>
    <row r="391" spans="1:3" x14ac:dyDescent="0.3">
      <c r="A391" s="1">
        <f t="shared" si="2"/>
        <v>131501</v>
      </c>
      <c r="B391" s="1">
        <v>132000</v>
      </c>
      <c r="C391" s="30">
        <v>0.11</v>
      </c>
    </row>
    <row r="392" spans="1:3" x14ac:dyDescent="0.3">
      <c r="A392" s="1">
        <f t="shared" si="2"/>
        <v>132001</v>
      </c>
      <c r="B392" s="1">
        <v>132500</v>
      </c>
      <c r="C392" s="30">
        <v>0.11</v>
      </c>
    </row>
    <row r="393" spans="1:3" x14ac:dyDescent="0.3">
      <c r="A393" s="1">
        <f t="shared" si="2"/>
        <v>132501</v>
      </c>
      <c r="B393" s="1">
        <v>133000</v>
      </c>
      <c r="C393" s="30">
        <v>0.1101</v>
      </c>
    </row>
    <row r="394" spans="1:3" x14ac:dyDescent="0.3">
      <c r="A394" s="1">
        <f t="shared" si="2"/>
        <v>133001</v>
      </c>
      <c r="B394" s="1">
        <v>133500</v>
      </c>
      <c r="C394" s="30">
        <v>0.11020000000000001</v>
      </c>
    </row>
    <row r="395" spans="1:3" x14ac:dyDescent="0.3">
      <c r="A395" s="1">
        <f t="shared" ref="A395:A425" si="3">B394+1</f>
        <v>133501</v>
      </c>
      <c r="B395" s="1">
        <v>134000</v>
      </c>
      <c r="C395" s="30">
        <v>0.1103</v>
      </c>
    </row>
    <row r="396" spans="1:3" x14ac:dyDescent="0.3">
      <c r="A396" s="1">
        <f t="shared" si="3"/>
        <v>134001</v>
      </c>
      <c r="B396" s="1">
        <v>134750</v>
      </c>
      <c r="C396" s="30">
        <v>0.1104</v>
      </c>
    </row>
    <row r="397" spans="1:3" x14ac:dyDescent="0.3">
      <c r="A397" s="1">
        <f t="shared" si="3"/>
        <v>134751</v>
      </c>
      <c r="B397" s="1">
        <v>135250</v>
      </c>
      <c r="C397" s="30">
        <v>0.1105</v>
      </c>
    </row>
    <row r="398" spans="1:3" x14ac:dyDescent="0.3">
      <c r="A398" s="1">
        <f t="shared" si="3"/>
        <v>135251</v>
      </c>
      <c r="B398" s="1">
        <v>135750</v>
      </c>
      <c r="C398" s="30">
        <v>0.1105</v>
      </c>
    </row>
    <row r="399" spans="1:3" x14ac:dyDescent="0.3">
      <c r="A399" s="1">
        <f t="shared" si="3"/>
        <v>135751</v>
      </c>
      <c r="B399" s="1">
        <v>136250</v>
      </c>
      <c r="C399" s="30">
        <v>0.1106</v>
      </c>
    </row>
    <row r="400" spans="1:3" x14ac:dyDescent="0.3">
      <c r="A400" s="1">
        <f t="shared" si="3"/>
        <v>136251</v>
      </c>
      <c r="B400" s="1">
        <v>136750</v>
      </c>
      <c r="C400" s="30">
        <v>0.11070000000000001</v>
      </c>
    </row>
    <row r="401" spans="1:3" x14ac:dyDescent="0.3">
      <c r="A401" s="1">
        <f t="shared" si="3"/>
        <v>136751</v>
      </c>
      <c r="B401" s="1">
        <v>137250</v>
      </c>
      <c r="C401" s="30">
        <v>0.1108</v>
      </c>
    </row>
    <row r="402" spans="1:3" x14ac:dyDescent="0.3">
      <c r="A402" s="1">
        <f t="shared" si="3"/>
        <v>137251</v>
      </c>
      <c r="B402" s="1">
        <v>137750</v>
      </c>
      <c r="C402" s="30">
        <v>0.1108</v>
      </c>
    </row>
    <row r="403" spans="1:3" x14ac:dyDescent="0.3">
      <c r="A403" s="1">
        <f t="shared" si="3"/>
        <v>137751</v>
      </c>
      <c r="B403" s="1">
        <v>138250</v>
      </c>
      <c r="C403" s="30">
        <v>0.1109</v>
      </c>
    </row>
    <row r="404" spans="1:3" x14ac:dyDescent="0.3">
      <c r="A404" s="1">
        <f t="shared" si="3"/>
        <v>138251</v>
      </c>
      <c r="B404" s="1">
        <v>138750</v>
      </c>
      <c r="C404" s="30">
        <v>0.111</v>
      </c>
    </row>
    <row r="405" spans="1:3" x14ac:dyDescent="0.3">
      <c r="A405" s="1">
        <f t="shared" si="3"/>
        <v>138751</v>
      </c>
      <c r="B405" s="1">
        <v>139250</v>
      </c>
      <c r="C405" s="30">
        <v>0.1111</v>
      </c>
    </row>
    <row r="406" spans="1:3" x14ac:dyDescent="0.3">
      <c r="A406" s="1">
        <f t="shared" si="3"/>
        <v>139251</v>
      </c>
      <c r="B406" s="1">
        <v>139750</v>
      </c>
      <c r="C406" s="30">
        <v>0.1111</v>
      </c>
    </row>
    <row r="407" spans="1:3" x14ac:dyDescent="0.3">
      <c r="A407" s="1">
        <f t="shared" si="3"/>
        <v>139751</v>
      </c>
      <c r="B407" s="1">
        <v>140250</v>
      </c>
      <c r="C407" s="30">
        <v>0.11119999999999999</v>
      </c>
    </row>
    <row r="408" spans="1:3" x14ac:dyDescent="0.3">
      <c r="A408" s="1">
        <f t="shared" si="3"/>
        <v>140251</v>
      </c>
      <c r="B408" s="1">
        <v>140750</v>
      </c>
      <c r="C408" s="30">
        <v>0.1113</v>
      </c>
    </row>
    <row r="409" spans="1:3" x14ac:dyDescent="0.3">
      <c r="A409" s="1">
        <f t="shared" si="3"/>
        <v>140751</v>
      </c>
      <c r="B409" s="1">
        <v>141250</v>
      </c>
      <c r="C409" s="30">
        <v>0.1114</v>
      </c>
    </row>
    <row r="410" spans="1:3" x14ac:dyDescent="0.3">
      <c r="A410" s="1">
        <f t="shared" si="3"/>
        <v>141251</v>
      </c>
      <c r="B410" s="1">
        <v>141750</v>
      </c>
      <c r="C410" s="30">
        <v>0.1114</v>
      </c>
    </row>
    <row r="411" spans="1:3" x14ac:dyDescent="0.3">
      <c r="A411" s="1">
        <f t="shared" si="3"/>
        <v>141751</v>
      </c>
      <c r="B411" s="1">
        <v>142500</v>
      </c>
      <c r="C411" s="30">
        <v>0.1116</v>
      </c>
    </row>
    <row r="412" spans="1:3" x14ac:dyDescent="0.3">
      <c r="A412" s="1">
        <f t="shared" si="3"/>
        <v>142501</v>
      </c>
      <c r="B412" s="1">
        <v>143000</v>
      </c>
      <c r="C412" s="30">
        <v>0.1116</v>
      </c>
    </row>
    <row r="413" spans="1:3" x14ac:dyDescent="0.3">
      <c r="A413" s="1">
        <f t="shared" si="3"/>
        <v>143001</v>
      </c>
      <c r="B413" s="1">
        <v>143500</v>
      </c>
      <c r="C413" s="30">
        <v>0.11169999999999999</v>
      </c>
    </row>
    <row r="414" spans="1:3" x14ac:dyDescent="0.3">
      <c r="A414" s="1">
        <f t="shared" si="3"/>
        <v>143501</v>
      </c>
      <c r="B414" s="1">
        <v>144000</v>
      </c>
      <c r="C414" s="30">
        <v>0.1118</v>
      </c>
    </row>
    <row r="415" spans="1:3" x14ac:dyDescent="0.3">
      <c r="A415" s="1">
        <f t="shared" si="3"/>
        <v>144001</v>
      </c>
      <c r="B415" s="1">
        <v>144500</v>
      </c>
      <c r="C415" s="30">
        <v>0.1119</v>
      </c>
    </row>
    <row r="416" spans="1:3" x14ac:dyDescent="0.3">
      <c r="A416" s="1">
        <f t="shared" si="3"/>
        <v>144501</v>
      </c>
      <c r="B416" s="1">
        <v>145000</v>
      </c>
      <c r="C416" s="30">
        <v>0.1119</v>
      </c>
    </row>
    <row r="417" spans="1:3" x14ac:dyDescent="0.3">
      <c r="A417" s="1">
        <f t="shared" si="3"/>
        <v>145001</v>
      </c>
      <c r="B417" s="1">
        <v>145500</v>
      </c>
      <c r="C417" s="30">
        <v>0.112</v>
      </c>
    </row>
    <row r="418" spans="1:3" x14ac:dyDescent="0.3">
      <c r="A418" s="1">
        <f t="shared" si="3"/>
        <v>145501</v>
      </c>
      <c r="B418" s="1">
        <v>146000</v>
      </c>
      <c r="C418" s="30">
        <v>0.11210000000000001</v>
      </c>
    </row>
    <row r="419" spans="1:3" x14ac:dyDescent="0.3">
      <c r="A419" s="1">
        <f t="shared" si="3"/>
        <v>146001</v>
      </c>
      <c r="B419" s="1">
        <v>146500</v>
      </c>
      <c r="C419" s="30">
        <v>0.11219999999999999</v>
      </c>
    </row>
    <row r="420" spans="1:3" x14ac:dyDescent="0.3">
      <c r="A420" s="1">
        <f t="shared" si="3"/>
        <v>146501</v>
      </c>
      <c r="B420" s="1">
        <v>147000</v>
      </c>
      <c r="C420" s="30">
        <v>0.11219999999999999</v>
      </c>
    </row>
    <row r="421" spans="1:3" x14ac:dyDescent="0.3">
      <c r="A421" s="1">
        <f t="shared" si="3"/>
        <v>147001</v>
      </c>
      <c r="B421" s="1">
        <v>147500</v>
      </c>
      <c r="C421" s="30">
        <v>0.1123</v>
      </c>
    </row>
    <row r="422" spans="1:3" x14ac:dyDescent="0.3">
      <c r="A422" s="1">
        <f t="shared" si="3"/>
        <v>147501</v>
      </c>
      <c r="B422" s="1">
        <v>148000</v>
      </c>
      <c r="C422" s="30">
        <v>0.1124</v>
      </c>
    </row>
    <row r="423" spans="1:3" x14ac:dyDescent="0.3">
      <c r="A423" s="1">
        <f t="shared" si="3"/>
        <v>148001</v>
      </c>
      <c r="B423" s="1">
        <v>149000</v>
      </c>
      <c r="C423" s="30">
        <v>0.1125</v>
      </c>
    </row>
    <row r="424" spans="1:3" x14ac:dyDescent="0.3">
      <c r="A424" s="1">
        <f t="shared" si="3"/>
        <v>149001</v>
      </c>
      <c r="B424" s="1">
        <v>150000</v>
      </c>
      <c r="C424" s="30">
        <v>0.11269999999999999</v>
      </c>
    </row>
    <row r="425" spans="1:3" x14ac:dyDescent="0.3">
      <c r="A425" s="1">
        <f t="shared" si="3"/>
        <v>150001</v>
      </c>
      <c r="B425" s="1">
        <v>160000</v>
      </c>
      <c r="C425" s="30">
        <v>0.1142</v>
      </c>
    </row>
    <row r="426" spans="1:3" x14ac:dyDescent="0.3">
      <c r="A426" s="1">
        <f>B425+1</f>
        <v>160001</v>
      </c>
      <c r="B426" s="31">
        <v>99999999999</v>
      </c>
      <c r="C426" s="30">
        <v>0.115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8CAEFC4C01D846B2DCE19F2F13DE9A" ma:contentTypeVersion="13" ma:contentTypeDescription="Create a new document." ma:contentTypeScope="" ma:versionID="36049606b7fe9a1842628a973cb9e5ba">
  <xsd:schema xmlns:xsd="http://www.w3.org/2001/XMLSchema" xmlns:xs="http://www.w3.org/2001/XMLSchema" xmlns:p="http://schemas.microsoft.com/office/2006/metadata/properties" xmlns:ns2="e98ecde8-afdb-48c7-af3a-cbc0004e8d4f" xmlns:ns3="d0901bf6-f165-4dcf-9424-80c54a2a29bb" targetNamespace="http://schemas.microsoft.com/office/2006/metadata/properties" ma:root="true" ma:fieldsID="333e76ef0b904dda1f728fc52409cc27" ns2:_="" ns3:_="">
    <xsd:import namespace="e98ecde8-afdb-48c7-af3a-cbc0004e8d4f"/>
    <xsd:import namespace="d0901bf6-f165-4dcf-9424-80c54a2a29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ecde8-afdb-48c7-af3a-cbc0004e8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95ffa1c-8763-4574-b89f-92b711331f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01bf6-f165-4dcf-9424-80c54a2a29b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99536f9-eaf7-414b-b3f0-8c5f3c3ae38e}" ma:internalName="TaxCatchAll" ma:showField="CatchAllData" ma:web="d0901bf6-f165-4dcf-9424-80c54a2a29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901bf6-f165-4dcf-9424-80c54a2a29bb" xsi:nil="true"/>
    <lcf76f155ced4ddcb4097134ff3c332f xmlns="e98ecde8-afdb-48c7-af3a-cbc0004e8d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7CDF17-53F2-4593-AE2A-23ECEBAD41DF}"/>
</file>

<file path=customXml/itemProps2.xml><?xml version="1.0" encoding="utf-8"?>
<ds:datastoreItem xmlns:ds="http://schemas.openxmlformats.org/officeDocument/2006/customXml" ds:itemID="{A0984CF3-0B04-475E-89ED-8B67357197B6}"/>
</file>

<file path=customXml/itemProps3.xml><?xml version="1.0" encoding="utf-8"?>
<ds:datastoreItem xmlns:ds="http://schemas.openxmlformats.org/officeDocument/2006/customXml" ds:itemID="{BDB50ADC-FA50-4B69-AF57-7F65E8762A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Simple calculator</vt:lpstr>
      <vt:lpstr>Advanced calculator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jcresswell</dc:creator>
  <cp:lastModifiedBy>Laura Smart</cp:lastModifiedBy>
  <dcterms:created xsi:type="dcterms:W3CDTF">2022-08-30T09:43:39Z</dcterms:created>
  <dcterms:modified xsi:type="dcterms:W3CDTF">2022-09-16T11:50:55Z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0x010100B08CAEFC4C01D846B2DCE19F2F13DE9A</vt:lpwstr>
  </property>
</Properties>
</file>